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АСТУ УНЦ - Пол" sheetId="1" r:id="rId1"/>
  </sheets>
  <definedNames>
    <definedName name="_xlnm.Print_Titles" localSheetId="0">'смета Реконструк АСТУ УНЦ - Пол'!$28:$28</definedName>
  </definedNames>
  <calcPr calcId="145621"/>
</workbook>
</file>

<file path=xl/calcChain.xml><?xml version="1.0" encoding="utf-8"?>
<calcChain xmlns="http://schemas.openxmlformats.org/spreadsheetml/2006/main">
  <c r="L97" i="1" l="1"/>
  <c r="L98" i="1" s="1"/>
  <c r="L99" i="1" l="1"/>
  <c r="L100" i="1" s="1"/>
</calcChain>
</file>

<file path=xl/sharedStrings.xml><?xml version="1.0" encoding="utf-8"?>
<sst xmlns="http://schemas.openxmlformats.org/spreadsheetml/2006/main" count="291" uniqueCount="145">
  <si>
    <t/>
  </si>
  <si>
    <t>(локальная смета)</t>
  </si>
  <si>
    <t xml:space="preserve">на смета Реконструк АСТУ УНЦ,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</si>
  <si>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</si>
  <si>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</si>
  <si>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</si>
  <si>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</si>
  <si>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</si>
  <si>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</si>
  <si>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</si>
  <si>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</si>
  <si>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</si>
  <si>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</si>
  <si>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</si>
  <si>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</si>
  <si>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</si>
  <si>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</si>
  <si>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</si>
  <si>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</si>
  <si>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</si>
  <si>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</si>
  <si>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</si>
  <si>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</si>
  <si>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</si>
  <si>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</si>
  <si>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2026 г.</t>
  </si>
  <si>
    <t>1</t>
  </si>
  <si>
    <t>УНЦ(2018)-П6-10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</si>
  <si>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</si>
  <si>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</si>
  <si>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</si>
  <si>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</si>
  <si>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2026 г.</t>
  </si>
  <si>
    <t>Раздел 2. Электромонтажные работы 2026 (ОДС ЦУС)</t>
  </si>
  <si>
    <t>2</t>
  </si>
  <si>
    <t>УНЦ(2018)-И14-03</t>
  </si>
  <si>
    <t>Сеть связи: УПАТС для предприятия электрических сетей</t>
  </si>
  <si>
    <t>Итого по разделу 2 Электромонтажные работы 2026 (ОДС ЦУС)</t>
  </si>
  <si>
    <t>Раздел 3. Электромонтажные работы 2027 (ОДС РП)</t>
  </si>
  <si>
    <t>3</t>
  </si>
  <si>
    <t>4</t>
  </si>
  <si>
    <t>УНЦ(2018)-А5-06</t>
  </si>
  <si>
    <t>Системы АСУТП и ТМ:   шкаф гарантированного питания АСУТП и ТМ</t>
  </si>
  <si>
    <t>1 ед.</t>
  </si>
  <si>
    <t>5</t>
  </si>
  <si>
    <t>УНЦ(2018)-А5-02</t>
  </si>
  <si>
    <t>Системы АСУТП и ТМ:   сервер АСУТП и ТМ (ССПТИ)</t>
  </si>
  <si>
    <t>6</t>
  </si>
  <si>
    <t>УНЦ(2018)-А5-03</t>
  </si>
  <si>
    <t>Системы АСУТП и ТМ:   дублированный сервер АСУТП и ТМ (ССПТИ)</t>
  </si>
  <si>
    <t>7</t>
  </si>
  <si>
    <t>УНЦ(2018)-А5-08</t>
  </si>
  <si>
    <t>Системы АСУТП и ТМ:   АРМ оперативного персонала</t>
  </si>
  <si>
    <t>8</t>
  </si>
  <si>
    <t>УНЦ(2018)-И15-01</t>
  </si>
  <si>
    <t>Комплекс систем безопасности ПС: шкаф ЦК системы видеонаблюдения</t>
  </si>
  <si>
    <t>9</t>
  </si>
  <si>
    <t>УНЦ(2018)-И15-07</t>
  </si>
  <si>
    <t>Комплекс систем безопасности ПС: СКУД</t>
  </si>
  <si>
    <t>1 точка доступа</t>
  </si>
  <si>
    <t>10</t>
  </si>
  <si>
    <t>11</t>
  </si>
  <si>
    <t>УНЦ(2018)-И15-10</t>
  </si>
  <si>
    <t>Комплекс систем безопасности ПС: система охранного освещения</t>
  </si>
  <si>
    <t>1 м2 периметра ПС</t>
  </si>
  <si>
    <t>12</t>
  </si>
  <si>
    <t>УНЦ(2018)-К3-02-2</t>
  </si>
  <si>
    <t>КЛ 0,4 кВ, сечение жилы:  25 мм2, медная жила 4 шт.</t>
  </si>
  <si>
    <t>1 км</t>
  </si>
  <si>
    <t>13</t>
  </si>
  <si>
    <t>УНЦ(2018)-Н3-02-1</t>
  </si>
  <si>
    <t>Контрольный (силовой) кабель, сечение жилы: 2,5 мм2, количество жил 158 шт.</t>
  </si>
  <si>
    <t>14</t>
  </si>
  <si>
    <t>УНЦ(2018)-И12-06</t>
  </si>
  <si>
    <t>РЗА и прочие шкафы (панели): прочие шкафы (панели)</t>
  </si>
  <si>
    <t>15</t>
  </si>
  <si>
    <t>УНЦ(2018)-И13-04</t>
  </si>
  <si>
    <t>РЗА системы оперативного постоянного тока и собственных нужд ПС: шкаф с зарядно-подзарядными устройствами, номинальный ток 100 А</t>
  </si>
  <si>
    <t>16</t>
  </si>
  <si>
    <t>УНЦ(2018)-И12-08</t>
  </si>
  <si>
    <t>РЗА и прочие шкафы (панели): прочие устройства (аппаратура)</t>
  </si>
  <si>
    <t>17</t>
  </si>
  <si>
    <t>УНЦ(2018)-И12-09</t>
  </si>
  <si>
    <t>РЗА и прочие шкафы (панели): аккумуляторная батарея (элемент) емкостью 350 А*ч</t>
  </si>
  <si>
    <t>18</t>
  </si>
  <si>
    <t>УНЦ(2018)-А5-05</t>
  </si>
  <si>
    <t>Системы АСУТП и ТМ:   шкаф с 6 коммутаторами</t>
  </si>
  <si>
    <t>Итого по разделу 3 Электромонтажные работы 2027 (ОДС РП)</t>
  </si>
  <si>
    <t>Раздел 4. Электромонтажные работы 2028 (ОДС СП)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</si>
  <si>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</si>
  <si>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</si>
  <si>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</si>
  <si>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</si>
  <si>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</si>
  <si>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</si>
  <si>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</si>
  <si>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</si>
  <si>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</si>
  <si>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</si>
  <si>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</si>
  <si>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</si>
  <si>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</si>
  <si>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</si>
  <si>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Итого по разделу 4 Электромонтажные работы 2028 (ОДС СП)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</si>
  <si>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</si>
  <si>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</si>
  <si>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   В том числе, справочно:</t>
  </si>
  <si>
    <t xml:space="preserve">      дефлятор 2018г-2019г. 6,8% ПЗ=1,068  (Поз. 1-32)</t>
  </si>
  <si>
    <t xml:space="preserve">      дефлятор 2019г-2020г. 5,7% ПЗ=1,057  (Поз. 1-32)</t>
  </si>
  <si>
    <t xml:space="preserve">      дефлятор 2020г-2021г. 5,2% ПЗ=1,052  (Поз. 1-32)</t>
  </si>
  <si>
    <t xml:space="preserve">      дефлятор 2021г-2022г. 14,6% ПЗ=1,146  (Поз. 1-32)</t>
  </si>
  <si>
    <t xml:space="preserve">      дефлятор 2022г-2023г. 5,8% ПЗ=1,058  (Поз. 1-32)</t>
  </si>
  <si>
    <t xml:space="preserve">      дефлятор 2023г-2024г. 5,3% ПЗ=1,053  (Поз. 1-32)</t>
  </si>
  <si>
    <t xml:space="preserve">      дефлятор 2024г-2025г. 4,8% ПЗ=1,048  (Поз. 1-32)</t>
  </si>
  <si>
    <t xml:space="preserve">      дефлятор 2026г. 4,6% ПЗ=1,046  (Поз. 1-32)</t>
  </si>
  <si>
    <t xml:space="preserve">      дефлятор 2027г. 4,6% ПЗ=1,046  (Поз. 3-32)</t>
  </si>
  <si>
    <t xml:space="preserve">      дефлятор 2028г. 4,6% ПЗ=1,046  (Поз. 19-32)</t>
  </si>
  <si>
    <t>Итоги по смете:</t>
  </si>
  <si>
    <t xml:space="preserve">     Энергетическое строительство:</t>
  </si>
  <si>
    <t xml:space="preserve">          Итого Поз. 1-2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</t>
  </si>
  <si>
    <t xml:space="preserve">          Итого Поз. 3-18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ПЗ=1,046; дефлятор 2027г. 4,6% ПЗ=1,046</t>
  </si>
  <si>
    <t xml:space="preserve">          Итого Поз. 19-32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ПЗ=1,046; дефлятор 2027г. 4,6% ПЗ=1,046; дефлятор 2028г. 4,6% ПЗ=1,046</t>
  </si>
  <si>
    <t xml:space="preserve">          Итого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</si>
  <si>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</si>
  <si>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</si>
  <si>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</si>
  <si>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</si>
  <si>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</si>
  <si>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</si>
  <si>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</si>
  <si>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</si>
  <si>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1.26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</si>
  <si>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</si>
  <si>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</si>
  <si>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</si>
  <si>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</si>
  <si>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</si>
  <si>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</si>
  <si>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</si>
  <si>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</si>
  <si>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</si>
  <si>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</si>
  <si>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 Реконструкция автоматизированной системы технологичесокго управления (АСТУ) центра управления сетями (ЦУС)</t>
  </si>
  <si>
    <t>Составил: ведущий инженер сметчик  ____________________________ Головкова Т.А.</t>
  </si>
  <si>
    <t>Проверил:  заместитель ТД____________________________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</si>
</sst>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3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0" fontId="0" fillId="2" borderId="0" xfId="0" applyFill="1"/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10"/>
  <sheetViews>
    <sheetView tabSelected="1" workbookViewId="0">
      <selection activeCell="AC16" sqref="AC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8" width="119.28515625" style="2" hidden="1" customWidth="1"/>
    <col min="29" max="16384" width="9.140625" style="1"/>
  </cols>
  <sheetData>
    <row r="1" spans="1:53" customFormat="1" ht="15" x14ac:dyDescent="0.25">
      <c r="M1" s="3"/>
      <c r="O1" s="55"/>
    </row>
    <row r="2" spans="1:53" customFormat="1" ht="15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S2" s="4" t="s">
        <v>0</v>
      </c>
    </row>
    <row r="3" spans="1:53" customFormat="1" ht="15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S3" s="40" t="s">
        <v>0</v>
      </c>
    </row>
    <row r="4" spans="1:53" s="44" customFormat="1" ht="14.25" customHeight="1" x14ac:dyDescent="0.2">
      <c r="A4" s="65"/>
      <c r="B4" s="65"/>
      <c r="C4" s="65"/>
      <c r="D4" s="41"/>
      <c r="E4" s="42"/>
      <c r="F4" s="42"/>
      <c r="G4" s="42"/>
      <c r="H4" s="42"/>
      <c r="I4" s="42"/>
      <c r="J4" s="66" t="s">
        <v>137</v>
      </c>
      <c r="K4" s="66"/>
      <c r="L4" s="66"/>
      <c r="M4" s="66"/>
      <c r="N4" s="66"/>
      <c r="O4" s="43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s="44" customFormat="1" ht="14.25" customHeight="1" x14ac:dyDescent="0.2">
      <c r="A5" s="67"/>
      <c r="B5" s="67"/>
      <c r="C5" s="67"/>
      <c r="D5" s="67"/>
      <c r="E5" s="46"/>
      <c r="F5" s="42"/>
      <c r="G5" s="42"/>
      <c r="H5" s="42"/>
      <c r="I5" s="42"/>
      <c r="J5" s="68" t="s">
        <v>138</v>
      </c>
      <c r="K5" s="68"/>
      <c r="L5" s="68"/>
      <c r="M5" s="68"/>
      <c r="N5" s="68"/>
      <c r="O5" s="43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s="44" customFormat="1" ht="14.25" customHeight="1" x14ac:dyDescent="0.2">
      <c r="A6" s="69"/>
      <c r="B6" s="69"/>
      <c r="C6" s="69"/>
      <c r="D6" s="69"/>
      <c r="E6" s="42"/>
      <c r="F6" s="42"/>
      <c r="G6" s="42"/>
      <c r="H6" s="42"/>
      <c r="I6" s="42"/>
      <c r="J6" s="70" t="s">
        <v>139</v>
      </c>
      <c r="K6" s="70"/>
      <c r="L6" s="70"/>
      <c r="M6" s="70"/>
      <c r="N6" s="70"/>
      <c r="O6" s="43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s="44" customFormat="1" ht="14.25" customHeight="1" x14ac:dyDescent="0.2">
      <c r="A7" s="47"/>
      <c r="C7" s="48"/>
      <c r="D7" s="46"/>
      <c r="E7" s="42"/>
      <c r="F7" s="42"/>
      <c r="G7" s="42"/>
      <c r="H7" s="42"/>
      <c r="I7" s="42"/>
      <c r="J7" s="49"/>
      <c r="K7" s="49"/>
      <c r="L7" s="49" t="s">
        <v>140</v>
      </c>
      <c r="M7" s="50"/>
      <c r="N7" s="50"/>
      <c r="O7" s="43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</row>
    <row r="8" spans="1:53" s="44" customFormat="1" ht="14.25" customHeight="1" x14ac:dyDescent="0.2">
      <c r="A8" s="47"/>
      <c r="B8" s="51"/>
      <c r="C8" s="51"/>
      <c r="D8" s="51"/>
      <c r="E8" s="42"/>
      <c r="F8" s="42"/>
      <c r="G8" s="42"/>
      <c r="H8" s="42"/>
      <c r="I8" s="42"/>
      <c r="J8" s="71" t="s">
        <v>141</v>
      </c>
      <c r="K8" s="71"/>
      <c r="L8" s="71"/>
      <c r="M8" s="71"/>
      <c r="N8" s="71"/>
      <c r="O8" s="71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53" s="53" customFormat="1" ht="14.25" customHeight="1" x14ac:dyDescent="0.2">
      <c r="A9" s="52"/>
      <c r="J9" s="43"/>
      <c r="K9" s="43"/>
      <c r="L9" s="43"/>
      <c r="M9" s="43"/>
      <c r="N9" s="43"/>
      <c r="O9" s="43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customFormat="1" ht="1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53" customFormat="1" ht="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53" customFormat="1" ht="28.5" customHeight="1" x14ac:dyDescent="0.25">
      <c r="A12" s="62" t="s">
        <v>131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</row>
    <row r="13" spans="1:53" customFormat="1" ht="21" customHeight="1" x14ac:dyDescent="0.25">
      <c r="A13" s="61" t="s">
        <v>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53" customFormat="1" ht="15" x14ac:dyDescent="0.25">
      <c r="A14" s="63" t="s">
        <v>142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T14" s="4" t="s">
        <v>2</v>
      </c>
    </row>
    <row r="15" spans="1:53" customFormat="1" ht="15.75" customHeight="1" x14ac:dyDescent="0.25">
      <c r="A15" s="72" t="s">
        <v>3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53" customFormat="1" ht="15" x14ac:dyDescent="0.25">
      <c r="A16" s="6"/>
      <c r="B16" s="7" t="s">
        <v>4</v>
      </c>
      <c r="C16" s="73"/>
      <c r="D16" s="73"/>
      <c r="E16" s="73"/>
      <c r="F16" s="73"/>
      <c r="G16" s="73"/>
      <c r="H16" s="8"/>
      <c r="I16" s="8"/>
      <c r="J16" s="8"/>
      <c r="K16" s="8"/>
      <c r="L16" s="8"/>
      <c r="M16" s="8"/>
      <c r="N16" s="8"/>
      <c r="O16" s="6"/>
      <c r="U16" s="9" t="s">
        <v>0</v>
      </c>
    </row>
    <row r="17" spans="1:25" customFormat="1" ht="12.75" customHeight="1" x14ac:dyDescent="0.25">
      <c r="B17" s="10" t="s">
        <v>5</v>
      </c>
      <c r="C17" s="10"/>
      <c r="D17" s="11"/>
      <c r="E17" s="12">
        <v>242776021.19999999</v>
      </c>
      <c r="F17" s="13" t="s">
        <v>6</v>
      </c>
      <c r="H17" s="10"/>
      <c r="I17" s="10"/>
      <c r="J17" s="10"/>
      <c r="K17" s="10"/>
      <c r="L17" s="10"/>
      <c r="M17" s="14"/>
      <c r="N17" s="10"/>
    </row>
    <row r="18" spans="1:25" customFormat="1" ht="12.75" customHeight="1" x14ac:dyDescent="0.25">
      <c r="B18" s="10" t="s">
        <v>7</v>
      </c>
      <c r="D18" s="11"/>
      <c r="E18" s="12">
        <v>202313351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8</v>
      </c>
      <c r="C19" s="10"/>
      <c r="D19" s="11"/>
      <c r="E19" s="12"/>
      <c r="F19" s="13" t="s">
        <v>6</v>
      </c>
      <c r="H19" s="10"/>
      <c r="J19" s="10"/>
      <c r="K19" s="10"/>
      <c r="L19" s="10"/>
      <c r="M19" s="15"/>
      <c r="N19" s="16"/>
    </row>
    <row r="20" spans="1:25" customFormat="1" ht="12.75" customHeight="1" x14ac:dyDescent="0.25">
      <c r="B20" s="10" t="s">
        <v>9</v>
      </c>
      <c r="C20" s="10"/>
      <c r="D20" s="17"/>
      <c r="E20" s="12"/>
      <c r="F20" s="13" t="s">
        <v>10</v>
      </c>
      <c r="H20" s="10"/>
      <c r="J20" s="10"/>
      <c r="K20" s="10"/>
      <c r="L20" s="10"/>
      <c r="M20" s="18"/>
      <c r="N20" s="13"/>
    </row>
    <row r="21" spans="1:25" customFormat="1" ht="12.75" customHeight="1" x14ac:dyDescent="0.25">
      <c r="B21" s="10" t="s">
        <v>11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5" x14ac:dyDescent="0.25">
      <c r="B22" s="10" t="s">
        <v>12</v>
      </c>
      <c r="C22" s="10"/>
      <c r="E22" s="19"/>
      <c r="F22" s="74"/>
      <c r="G22" s="74"/>
      <c r="H22" s="74"/>
      <c r="I22" s="74"/>
      <c r="J22" s="74"/>
      <c r="K22" s="74"/>
      <c r="L22" s="74"/>
      <c r="M22" s="74"/>
      <c r="N22" s="74"/>
      <c r="O22" s="74"/>
      <c r="V22" s="9" t="s">
        <v>0</v>
      </c>
    </row>
    <row r="23" spans="1:25" customFormat="1" ht="12.75" customHeight="1" x14ac:dyDescent="0.25">
      <c r="A23" s="10"/>
      <c r="B23" s="10"/>
      <c r="D23" s="19"/>
      <c r="E23" s="16"/>
      <c r="F23" s="20"/>
      <c r="G23" s="21"/>
      <c r="H23" s="10"/>
      <c r="I23" s="10"/>
      <c r="J23" s="10"/>
      <c r="K23" s="10"/>
      <c r="L23" s="22"/>
      <c r="M23" s="10"/>
    </row>
    <row r="24" spans="1:25" customFormat="1" ht="15" x14ac:dyDescent="0.25">
      <c r="A24" s="23"/>
    </row>
    <row r="25" spans="1:25" customFormat="1" ht="36" customHeight="1" x14ac:dyDescent="0.25">
      <c r="A25" s="75" t="s">
        <v>13</v>
      </c>
      <c r="B25" s="75" t="s">
        <v>14</v>
      </c>
      <c r="C25" s="75" t="s">
        <v>15</v>
      </c>
      <c r="D25" s="75"/>
      <c r="E25" s="75"/>
      <c r="F25" s="75" t="s">
        <v>16</v>
      </c>
      <c r="G25" s="75" t="s">
        <v>17</v>
      </c>
      <c r="H25" s="75" t="s">
        <v>18</v>
      </c>
      <c r="I25" s="75"/>
      <c r="J25" s="75"/>
      <c r="K25" s="75"/>
      <c r="L25" s="75" t="s">
        <v>19</v>
      </c>
      <c r="M25" s="75"/>
      <c r="N25" s="75"/>
      <c r="O25" s="75"/>
    </row>
    <row r="26" spans="1:25" customFormat="1" ht="28.5" customHeight="1" x14ac:dyDescent="0.25">
      <c r="A26" s="75"/>
      <c r="B26" s="75"/>
      <c r="C26" s="75"/>
      <c r="D26" s="75"/>
      <c r="E26" s="75"/>
      <c r="F26" s="75"/>
      <c r="G26" s="75"/>
      <c r="H26" s="75" t="s">
        <v>20</v>
      </c>
      <c r="I26" s="75" t="s">
        <v>21</v>
      </c>
      <c r="J26" s="75"/>
      <c r="K26" s="75"/>
      <c r="L26" s="75" t="s">
        <v>20</v>
      </c>
      <c r="M26" s="56" t="s">
        <v>21</v>
      </c>
      <c r="N26" s="56"/>
      <c r="O26" s="56"/>
    </row>
    <row r="27" spans="1:25" customFormat="1" ht="15" customHeight="1" x14ac:dyDescent="0.25">
      <c r="A27" s="75"/>
      <c r="B27" s="75"/>
      <c r="C27" s="75"/>
      <c r="D27" s="75"/>
      <c r="E27" s="75"/>
      <c r="F27" s="75"/>
      <c r="G27" s="75"/>
      <c r="H27" s="75"/>
      <c r="I27" s="25" t="s">
        <v>22</v>
      </c>
      <c r="J27" s="25" t="s">
        <v>23</v>
      </c>
      <c r="K27" s="25" t="s">
        <v>24</v>
      </c>
      <c r="L27" s="75"/>
      <c r="M27" s="25" t="s">
        <v>22</v>
      </c>
      <c r="N27" s="25" t="s">
        <v>23</v>
      </c>
      <c r="O27" s="25" t="s">
        <v>24</v>
      </c>
    </row>
    <row r="28" spans="1:25" customFormat="1" ht="15" x14ac:dyDescent="0.25">
      <c r="A28" s="24">
        <v>1</v>
      </c>
      <c r="B28" s="24">
        <v>2</v>
      </c>
      <c r="C28" s="56">
        <v>3</v>
      </c>
      <c r="D28" s="56"/>
      <c r="E28" s="56"/>
      <c r="F28" s="24">
        <v>4</v>
      </c>
      <c r="G28" s="24">
        <v>5</v>
      </c>
      <c r="H28" s="24">
        <v>6</v>
      </c>
      <c r="I28" s="24">
        <v>7</v>
      </c>
      <c r="J28" s="24">
        <v>8</v>
      </c>
      <c r="K28" s="24">
        <v>9</v>
      </c>
      <c r="L28" s="24">
        <v>10</v>
      </c>
      <c r="M28" s="24">
        <v>11</v>
      </c>
      <c r="N28" s="24">
        <v>12</v>
      </c>
      <c r="O28" s="24">
        <v>13</v>
      </c>
    </row>
    <row r="29" spans="1:25" customFormat="1" ht="15" x14ac:dyDescent="0.25">
      <c r="A29" s="57" t="s">
        <v>25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W29" s="26" t="s">
        <v>25</v>
      </c>
    </row>
    <row r="30" spans="1:25" customFormat="1" ht="34.5" x14ac:dyDescent="0.25">
      <c r="A30" s="27" t="s">
        <v>26</v>
      </c>
      <c r="B30" s="28" t="s">
        <v>27</v>
      </c>
      <c r="C30" s="58" t="s">
        <v>28</v>
      </c>
      <c r="D30" s="58"/>
      <c r="E30" s="58"/>
      <c r="F30" s="27" t="s">
        <v>29</v>
      </c>
      <c r="G30" s="29">
        <v>1</v>
      </c>
      <c r="H30" s="30">
        <v>7500000</v>
      </c>
      <c r="I30" s="31"/>
      <c r="J30" s="31"/>
      <c r="K30" s="31"/>
      <c r="L30" s="32">
        <v>7500000</v>
      </c>
      <c r="M30" s="31"/>
      <c r="N30" s="31"/>
      <c r="O30" s="31"/>
      <c r="W30" s="26"/>
      <c r="X30" s="2" t="s">
        <v>28</v>
      </c>
    </row>
    <row r="31" spans="1:25" customFormat="1" ht="15" x14ac:dyDescent="0.25">
      <c r="A31" s="59" t="s">
        <v>30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33">
        <v>7500000</v>
      </c>
      <c r="M31" s="34"/>
      <c r="N31" s="34"/>
      <c r="O31" s="34"/>
      <c r="W31" s="26"/>
      <c r="Y31" s="35" t="s">
        <v>30</v>
      </c>
    </row>
    <row r="32" spans="1:25" customFormat="1" ht="15" x14ac:dyDescent="0.25">
      <c r="A32" s="59" t="s">
        <v>31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33">
        <v>12465647</v>
      </c>
      <c r="M32" s="34"/>
      <c r="N32" s="34"/>
      <c r="O32" s="34"/>
      <c r="W32" s="26"/>
      <c r="Y32" s="35" t="s">
        <v>31</v>
      </c>
    </row>
    <row r="33" spans="1:25" customFormat="1" ht="15" x14ac:dyDescent="0.25">
      <c r="A33" s="59" t="s">
        <v>32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36">
        <v>12465647</v>
      </c>
      <c r="M33" s="34"/>
      <c r="N33" s="34"/>
      <c r="O33" s="34"/>
      <c r="W33" s="26"/>
      <c r="Y33" s="35" t="s">
        <v>32</v>
      </c>
    </row>
    <row r="34" spans="1:25" customFormat="1" ht="15" x14ac:dyDescent="0.25">
      <c r="A34" s="57" t="s">
        <v>33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W34" s="26" t="s">
        <v>33</v>
      </c>
      <c r="Y34" s="35"/>
    </row>
    <row r="35" spans="1:25" customFormat="1" ht="23.25" x14ac:dyDescent="0.25">
      <c r="A35" s="27" t="s">
        <v>34</v>
      </c>
      <c r="B35" s="28" t="s">
        <v>35</v>
      </c>
      <c r="C35" s="58" t="s">
        <v>36</v>
      </c>
      <c r="D35" s="58"/>
      <c r="E35" s="58"/>
      <c r="F35" s="27" t="s">
        <v>29</v>
      </c>
      <c r="G35" s="29">
        <v>1</v>
      </c>
      <c r="H35" s="30">
        <v>14634000</v>
      </c>
      <c r="I35" s="31"/>
      <c r="J35" s="31"/>
      <c r="K35" s="31"/>
      <c r="L35" s="32">
        <v>14634000</v>
      </c>
      <c r="M35" s="31"/>
      <c r="N35" s="31"/>
      <c r="O35" s="31"/>
      <c r="W35" s="26"/>
      <c r="X35" s="2" t="s">
        <v>36</v>
      </c>
      <c r="Y35" s="35"/>
    </row>
    <row r="36" spans="1:25" customFormat="1" ht="15" x14ac:dyDescent="0.25">
      <c r="A36" s="59" t="s">
        <v>30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33">
        <v>14634000</v>
      </c>
      <c r="M36" s="34"/>
      <c r="N36" s="34"/>
      <c r="O36" s="34"/>
      <c r="W36" s="26"/>
      <c r="Y36" s="35" t="s">
        <v>30</v>
      </c>
    </row>
    <row r="37" spans="1:25" customFormat="1" ht="15" x14ac:dyDescent="0.25">
      <c r="A37" s="59" t="s">
        <v>31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33">
        <v>24322971</v>
      </c>
      <c r="M37" s="34"/>
      <c r="N37" s="34"/>
      <c r="O37" s="34"/>
      <c r="W37" s="26"/>
      <c r="Y37" s="35" t="s">
        <v>31</v>
      </c>
    </row>
    <row r="38" spans="1:25" customFormat="1" ht="15" x14ac:dyDescent="0.25">
      <c r="A38" s="59" t="s">
        <v>37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36">
        <v>24322971</v>
      </c>
      <c r="M38" s="34"/>
      <c r="N38" s="34"/>
      <c r="O38" s="34"/>
      <c r="W38" s="26"/>
      <c r="Y38" s="35" t="s">
        <v>37</v>
      </c>
    </row>
    <row r="39" spans="1:25" customFormat="1" ht="15" x14ac:dyDescent="0.25">
      <c r="A39" s="57" t="s">
        <v>38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W39" s="26" t="s">
        <v>38</v>
      </c>
      <c r="Y39" s="35"/>
    </row>
    <row r="40" spans="1:25" customFormat="1" ht="23.25" x14ac:dyDescent="0.25">
      <c r="A40" s="27" t="s">
        <v>39</v>
      </c>
      <c r="B40" s="28" t="s">
        <v>35</v>
      </c>
      <c r="C40" s="58" t="s">
        <v>36</v>
      </c>
      <c r="D40" s="58"/>
      <c r="E40" s="58"/>
      <c r="F40" s="27" t="s">
        <v>29</v>
      </c>
      <c r="G40" s="29">
        <v>1</v>
      </c>
      <c r="H40" s="30">
        <v>14634000</v>
      </c>
      <c r="I40" s="31"/>
      <c r="J40" s="31"/>
      <c r="K40" s="31"/>
      <c r="L40" s="32">
        <v>14634000</v>
      </c>
      <c r="M40" s="31"/>
      <c r="N40" s="31"/>
      <c r="O40" s="31"/>
      <c r="W40" s="26"/>
      <c r="X40" s="2" t="s">
        <v>36</v>
      </c>
      <c r="Y40" s="35"/>
    </row>
    <row r="41" spans="1:25" customFormat="1" ht="23.25" x14ac:dyDescent="0.25">
      <c r="A41" s="27" t="s">
        <v>40</v>
      </c>
      <c r="B41" s="28" t="s">
        <v>41</v>
      </c>
      <c r="C41" s="58" t="s">
        <v>42</v>
      </c>
      <c r="D41" s="58"/>
      <c r="E41" s="58"/>
      <c r="F41" s="27" t="s">
        <v>43</v>
      </c>
      <c r="G41" s="29">
        <v>2</v>
      </c>
      <c r="H41" s="30">
        <v>2418000</v>
      </c>
      <c r="I41" s="31"/>
      <c r="J41" s="31"/>
      <c r="K41" s="31"/>
      <c r="L41" s="32">
        <v>4836000</v>
      </c>
      <c r="M41" s="31"/>
      <c r="N41" s="31"/>
      <c r="O41" s="31"/>
      <c r="W41" s="26"/>
      <c r="X41" s="2" t="s">
        <v>42</v>
      </c>
      <c r="Y41" s="35"/>
    </row>
    <row r="42" spans="1:25" customFormat="1" ht="23.25" x14ac:dyDescent="0.25">
      <c r="A42" s="27" t="s">
        <v>44</v>
      </c>
      <c r="B42" s="28" t="s">
        <v>45</v>
      </c>
      <c r="C42" s="58" t="s">
        <v>46</v>
      </c>
      <c r="D42" s="58"/>
      <c r="E42" s="58"/>
      <c r="F42" s="27" t="s">
        <v>43</v>
      </c>
      <c r="G42" s="29">
        <v>13</v>
      </c>
      <c r="H42" s="30">
        <v>1571000</v>
      </c>
      <c r="I42" s="31"/>
      <c r="J42" s="31"/>
      <c r="K42" s="31"/>
      <c r="L42" s="32">
        <v>20423000</v>
      </c>
      <c r="M42" s="31"/>
      <c r="N42" s="31"/>
      <c r="O42" s="31"/>
      <c r="W42" s="26"/>
      <c r="X42" s="2" t="s">
        <v>46</v>
      </c>
      <c r="Y42" s="35"/>
    </row>
    <row r="43" spans="1:25" customFormat="1" ht="23.25" x14ac:dyDescent="0.25">
      <c r="A43" s="27" t="s">
        <v>47</v>
      </c>
      <c r="B43" s="28" t="s">
        <v>48</v>
      </c>
      <c r="C43" s="58" t="s">
        <v>49</v>
      </c>
      <c r="D43" s="58"/>
      <c r="E43" s="58"/>
      <c r="F43" s="27" t="s">
        <v>43</v>
      </c>
      <c r="G43" s="29">
        <v>2</v>
      </c>
      <c r="H43" s="30">
        <v>3141000</v>
      </c>
      <c r="I43" s="31"/>
      <c r="J43" s="31"/>
      <c r="K43" s="31"/>
      <c r="L43" s="32">
        <v>6282000</v>
      </c>
      <c r="M43" s="31"/>
      <c r="N43" s="31"/>
      <c r="O43" s="31"/>
      <c r="W43" s="26"/>
      <c r="X43" s="2" t="s">
        <v>49</v>
      </c>
      <c r="Y43" s="35"/>
    </row>
    <row r="44" spans="1:25" customFormat="1" ht="23.25" x14ac:dyDescent="0.25">
      <c r="A44" s="27" t="s">
        <v>50</v>
      </c>
      <c r="B44" s="28" t="s">
        <v>51</v>
      </c>
      <c r="C44" s="58" t="s">
        <v>52</v>
      </c>
      <c r="D44" s="58"/>
      <c r="E44" s="58"/>
      <c r="F44" s="27" t="s">
        <v>43</v>
      </c>
      <c r="G44" s="29">
        <v>4</v>
      </c>
      <c r="H44" s="30">
        <v>366000</v>
      </c>
      <c r="I44" s="31"/>
      <c r="J44" s="31"/>
      <c r="K44" s="31"/>
      <c r="L44" s="32">
        <v>1464000</v>
      </c>
      <c r="M44" s="31"/>
      <c r="N44" s="31"/>
      <c r="O44" s="31"/>
      <c r="W44" s="26"/>
      <c r="X44" s="2" t="s">
        <v>52</v>
      </c>
      <c r="Y44" s="35"/>
    </row>
    <row r="45" spans="1:25" customFormat="1" ht="23.25" x14ac:dyDescent="0.25">
      <c r="A45" s="27" t="s">
        <v>53</v>
      </c>
      <c r="B45" s="28" t="s">
        <v>54</v>
      </c>
      <c r="C45" s="58" t="s">
        <v>55</v>
      </c>
      <c r="D45" s="58"/>
      <c r="E45" s="58"/>
      <c r="F45" s="27" t="s">
        <v>43</v>
      </c>
      <c r="G45" s="29">
        <v>2</v>
      </c>
      <c r="H45" s="30">
        <v>2289000</v>
      </c>
      <c r="I45" s="31"/>
      <c r="J45" s="31"/>
      <c r="K45" s="31"/>
      <c r="L45" s="32">
        <v>4578000</v>
      </c>
      <c r="M45" s="31"/>
      <c r="N45" s="31"/>
      <c r="O45" s="31"/>
      <c r="W45" s="26"/>
      <c r="X45" s="2" t="s">
        <v>55</v>
      </c>
      <c r="Y45" s="35"/>
    </row>
    <row r="46" spans="1:25" customFormat="1" ht="22.5" x14ac:dyDescent="0.25">
      <c r="A46" s="27" t="s">
        <v>56</v>
      </c>
      <c r="B46" s="28" t="s">
        <v>57</v>
      </c>
      <c r="C46" s="58" t="s">
        <v>58</v>
      </c>
      <c r="D46" s="58"/>
      <c r="E46" s="58"/>
      <c r="F46" s="27" t="s">
        <v>59</v>
      </c>
      <c r="G46" s="29">
        <v>2</v>
      </c>
      <c r="H46" s="30">
        <v>116000</v>
      </c>
      <c r="I46" s="31"/>
      <c r="J46" s="31"/>
      <c r="K46" s="31"/>
      <c r="L46" s="32">
        <v>232000</v>
      </c>
      <c r="M46" s="31"/>
      <c r="N46" s="31"/>
      <c r="O46" s="31"/>
      <c r="W46" s="26"/>
      <c r="X46" s="2" t="s">
        <v>58</v>
      </c>
      <c r="Y46" s="35"/>
    </row>
    <row r="47" spans="1:25" customFormat="1" ht="22.5" x14ac:dyDescent="0.25">
      <c r="A47" s="27" t="s">
        <v>60</v>
      </c>
      <c r="B47" s="28" t="s">
        <v>57</v>
      </c>
      <c r="C47" s="58" t="s">
        <v>58</v>
      </c>
      <c r="D47" s="58"/>
      <c r="E47" s="58"/>
      <c r="F47" s="27" t="s">
        <v>59</v>
      </c>
      <c r="G47" s="29">
        <v>2</v>
      </c>
      <c r="H47" s="30">
        <v>116000</v>
      </c>
      <c r="I47" s="31"/>
      <c r="J47" s="31"/>
      <c r="K47" s="31"/>
      <c r="L47" s="32">
        <v>232000</v>
      </c>
      <c r="M47" s="31"/>
      <c r="N47" s="31"/>
      <c r="O47" s="31"/>
      <c r="W47" s="26"/>
      <c r="X47" s="2" t="s">
        <v>58</v>
      </c>
      <c r="Y47" s="35"/>
    </row>
    <row r="48" spans="1:25" customFormat="1" ht="33.75" x14ac:dyDescent="0.25">
      <c r="A48" s="27" t="s">
        <v>61</v>
      </c>
      <c r="B48" s="28" t="s">
        <v>62</v>
      </c>
      <c r="C48" s="58" t="s">
        <v>63</v>
      </c>
      <c r="D48" s="58"/>
      <c r="E48" s="58"/>
      <c r="F48" s="27" t="s">
        <v>64</v>
      </c>
      <c r="G48" s="29">
        <v>48</v>
      </c>
      <c r="H48" s="30">
        <v>3500</v>
      </c>
      <c r="I48" s="31"/>
      <c r="J48" s="31"/>
      <c r="K48" s="31"/>
      <c r="L48" s="32">
        <v>168000</v>
      </c>
      <c r="M48" s="31"/>
      <c r="N48" s="31"/>
      <c r="O48" s="31"/>
      <c r="W48" s="26"/>
      <c r="X48" s="2" t="s">
        <v>63</v>
      </c>
      <c r="Y48" s="35"/>
    </row>
    <row r="49" spans="1:25" customFormat="1" ht="23.25" x14ac:dyDescent="0.25">
      <c r="A49" s="27" t="s">
        <v>65</v>
      </c>
      <c r="B49" s="28" t="s">
        <v>66</v>
      </c>
      <c r="C49" s="58" t="s">
        <v>67</v>
      </c>
      <c r="D49" s="58"/>
      <c r="E49" s="58"/>
      <c r="F49" s="27" t="s">
        <v>68</v>
      </c>
      <c r="G49" s="29">
        <v>1</v>
      </c>
      <c r="H49" s="30">
        <v>826000</v>
      </c>
      <c r="I49" s="31"/>
      <c r="J49" s="31"/>
      <c r="K49" s="31"/>
      <c r="L49" s="32">
        <v>826000</v>
      </c>
      <c r="M49" s="31"/>
      <c r="N49" s="31"/>
      <c r="O49" s="31"/>
      <c r="W49" s="26"/>
      <c r="X49" s="2" t="s">
        <v>67</v>
      </c>
      <c r="Y49" s="35"/>
    </row>
    <row r="50" spans="1:25" customFormat="1" ht="23.25" x14ac:dyDescent="0.25">
      <c r="A50" s="27" t="s">
        <v>69</v>
      </c>
      <c r="B50" s="28" t="s">
        <v>70</v>
      </c>
      <c r="C50" s="58" t="s">
        <v>71</v>
      </c>
      <c r="D50" s="58"/>
      <c r="E50" s="58"/>
      <c r="F50" s="27" t="s">
        <v>68</v>
      </c>
      <c r="G50" s="29">
        <v>1</v>
      </c>
      <c r="H50" s="30">
        <v>199000</v>
      </c>
      <c r="I50" s="31"/>
      <c r="J50" s="31"/>
      <c r="K50" s="31"/>
      <c r="L50" s="32">
        <v>199000</v>
      </c>
      <c r="M50" s="31"/>
      <c r="N50" s="31"/>
      <c r="O50" s="31"/>
      <c r="W50" s="26"/>
      <c r="X50" s="2" t="s">
        <v>71</v>
      </c>
      <c r="Y50" s="35"/>
    </row>
    <row r="51" spans="1:25" customFormat="1" ht="23.25" x14ac:dyDescent="0.25">
      <c r="A51" s="27" t="s">
        <v>72</v>
      </c>
      <c r="B51" s="28" t="s">
        <v>73</v>
      </c>
      <c r="C51" s="58" t="s">
        <v>74</v>
      </c>
      <c r="D51" s="58"/>
      <c r="E51" s="58"/>
      <c r="F51" s="27" t="s">
        <v>43</v>
      </c>
      <c r="G51" s="29">
        <v>2</v>
      </c>
      <c r="H51" s="30">
        <v>162000</v>
      </c>
      <c r="I51" s="31"/>
      <c r="J51" s="31"/>
      <c r="K51" s="31"/>
      <c r="L51" s="32">
        <v>324000</v>
      </c>
      <c r="M51" s="31"/>
      <c r="N51" s="31"/>
      <c r="O51" s="31"/>
      <c r="W51" s="26"/>
      <c r="X51" s="2" t="s">
        <v>74</v>
      </c>
      <c r="Y51" s="35"/>
    </row>
    <row r="52" spans="1:25" customFormat="1" ht="45.75" x14ac:dyDescent="0.25">
      <c r="A52" s="27" t="s">
        <v>75</v>
      </c>
      <c r="B52" s="28" t="s">
        <v>76</v>
      </c>
      <c r="C52" s="58" t="s">
        <v>77</v>
      </c>
      <c r="D52" s="58"/>
      <c r="E52" s="58"/>
      <c r="F52" s="27" t="s">
        <v>43</v>
      </c>
      <c r="G52" s="29">
        <v>2</v>
      </c>
      <c r="H52" s="30">
        <v>1388000</v>
      </c>
      <c r="I52" s="31"/>
      <c r="J52" s="31"/>
      <c r="K52" s="31"/>
      <c r="L52" s="32">
        <v>2776000</v>
      </c>
      <c r="M52" s="31"/>
      <c r="N52" s="31"/>
      <c r="O52" s="31"/>
      <c r="W52" s="26"/>
      <c r="X52" s="2" t="s">
        <v>77</v>
      </c>
      <c r="Y52" s="35"/>
    </row>
    <row r="53" spans="1:25" customFormat="1" ht="23.25" x14ac:dyDescent="0.25">
      <c r="A53" s="27" t="s">
        <v>78</v>
      </c>
      <c r="B53" s="28" t="s">
        <v>79</v>
      </c>
      <c r="C53" s="58" t="s">
        <v>80</v>
      </c>
      <c r="D53" s="58"/>
      <c r="E53" s="58"/>
      <c r="F53" s="27" t="s">
        <v>43</v>
      </c>
      <c r="G53" s="29">
        <v>2</v>
      </c>
      <c r="H53" s="30">
        <v>56000</v>
      </c>
      <c r="I53" s="31"/>
      <c r="J53" s="31"/>
      <c r="K53" s="31"/>
      <c r="L53" s="32">
        <v>112000</v>
      </c>
      <c r="M53" s="31"/>
      <c r="N53" s="31"/>
      <c r="O53" s="31"/>
      <c r="W53" s="26"/>
      <c r="X53" s="2" t="s">
        <v>80</v>
      </c>
      <c r="Y53" s="35"/>
    </row>
    <row r="54" spans="1:25" customFormat="1" ht="34.5" x14ac:dyDescent="0.25">
      <c r="A54" s="27" t="s">
        <v>81</v>
      </c>
      <c r="B54" s="28" t="s">
        <v>82</v>
      </c>
      <c r="C54" s="58" t="s">
        <v>83</v>
      </c>
      <c r="D54" s="58"/>
      <c r="E54" s="58"/>
      <c r="F54" s="27" t="s">
        <v>43</v>
      </c>
      <c r="G54" s="29">
        <v>4</v>
      </c>
      <c r="H54" s="30">
        <v>29000</v>
      </c>
      <c r="I54" s="31"/>
      <c r="J54" s="31"/>
      <c r="K54" s="31"/>
      <c r="L54" s="32">
        <v>116000</v>
      </c>
      <c r="M54" s="31"/>
      <c r="N54" s="31"/>
      <c r="O54" s="31"/>
      <c r="W54" s="26"/>
      <c r="X54" s="2" t="s">
        <v>83</v>
      </c>
      <c r="Y54" s="35"/>
    </row>
    <row r="55" spans="1:25" customFormat="1" ht="23.25" x14ac:dyDescent="0.25">
      <c r="A55" s="27" t="s">
        <v>84</v>
      </c>
      <c r="B55" s="28" t="s">
        <v>85</v>
      </c>
      <c r="C55" s="58" t="s">
        <v>86</v>
      </c>
      <c r="D55" s="58"/>
      <c r="E55" s="58"/>
      <c r="F55" s="27" t="s">
        <v>43</v>
      </c>
      <c r="G55" s="29">
        <v>2</v>
      </c>
      <c r="H55" s="30">
        <v>3485000</v>
      </c>
      <c r="I55" s="31"/>
      <c r="J55" s="31"/>
      <c r="K55" s="31"/>
      <c r="L55" s="32">
        <v>6970000</v>
      </c>
      <c r="M55" s="31"/>
      <c r="N55" s="31"/>
      <c r="O55" s="31"/>
      <c r="W55" s="26"/>
      <c r="X55" s="2" t="s">
        <v>86</v>
      </c>
      <c r="Y55" s="35"/>
    </row>
    <row r="56" spans="1:25" customFormat="1" ht="15" x14ac:dyDescent="0.25">
      <c r="A56" s="59" t="s">
        <v>30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33">
        <v>64172000</v>
      </c>
      <c r="M56" s="34"/>
      <c r="N56" s="34"/>
      <c r="O56" s="34"/>
      <c r="W56" s="26"/>
      <c r="Y56" s="35" t="s">
        <v>30</v>
      </c>
    </row>
    <row r="57" spans="1:25" customFormat="1" ht="15" x14ac:dyDescent="0.25">
      <c r="A57" s="59" t="s">
        <v>31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33">
        <v>111565744</v>
      </c>
      <c r="M57" s="34"/>
      <c r="N57" s="34"/>
      <c r="O57" s="34"/>
      <c r="W57" s="26"/>
      <c r="Y57" s="35" t="s">
        <v>31</v>
      </c>
    </row>
    <row r="58" spans="1:25" customFormat="1" ht="15" x14ac:dyDescent="0.25">
      <c r="A58" s="59" t="s">
        <v>87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36">
        <v>111565744</v>
      </c>
      <c r="M58" s="34"/>
      <c r="N58" s="34"/>
      <c r="O58" s="34"/>
      <c r="W58" s="26"/>
      <c r="Y58" s="35" t="s">
        <v>87</v>
      </c>
    </row>
    <row r="59" spans="1:25" customFormat="1" ht="15" x14ac:dyDescent="0.25">
      <c r="A59" s="57" t="s">
        <v>88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W59" s="26" t="s">
        <v>88</v>
      </c>
      <c r="Y59" s="35"/>
    </row>
    <row r="60" spans="1:25" customFormat="1" ht="23.25" x14ac:dyDescent="0.25">
      <c r="A60" s="27" t="s">
        <v>89</v>
      </c>
      <c r="B60" s="28" t="s">
        <v>35</v>
      </c>
      <c r="C60" s="58" t="s">
        <v>36</v>
      </c>
      <c r="D60" s="58"/>
      <c r="E60" s="58"/>
      <c r="F60" s="27" t="s">
        <v>29</v>
      </c>
      <c r="G60" s="29">
        <v>1</v>
      </c>
      <c r="H60" s="30">
        <v>14634000</v>
      </c>
      <c r="I60" s="31"/>
      <c r="J60" s="31"/>
      <c r="K60" s="31"/>
      <c r="L60" s="32">
        <v>14634000</v>
      </c>
      <c r="M60" s="31"/>
      <c r="N60" s="31"/>
      <c r="O60" s="31"/>
      <c r="W60" s="26"/>
      <c r="X60" s="2" t="s">
        <v>36</v>
      </c>
      <c r="Y60" s="35"/>
    </row>
    <row r="61" spans="1:25" customFormat="1" ht="23.25" x14ac:dyDescent="0.25">
      <c r="A61" s="27" t="s">
        <v>90</v>
      </c>
      <c r="B61" s="28" t="s">
        <v>41</v>
      </c>
      <c r="C61" s="58" t="s">
        <v>42</v>
      </c>
      <c r="D61" s="58"/>
      <c r="E61" s="58"/>
      <c r="F61" s="27" t="s">
        <v>43</v>
      </c>
      <c r="G61" s="29">
        <v>1</v>
      </c>
      <c r="H61" s="30">
        <v>2418000</v>
      </c>
      <c r="I61" s="31"/>
      <c r="J61" s="31"/>
      <c r="K61" s="31"/>
      <c r="L61" s="32">
        <v>2418000</v>
      </c>
      <c r="M61" s="31"/>
      <c r="N61" s="31"/>
      <c r="O61" s="31"/>
      <c r="W61" s="26"/>
      <c r="X61" s="2" t="s">
        <v>42</v>
      </c>
      <c r="Y61" s="35"/>
    </row>
    <row r="62" spans="1:25" customFormat="1" ht="23.25" x14ac:dyDescent="0.25">
      <c r="A62" s="27" t="s">
        <v>91</v>
      </c>
      <c r="B62" s="28" t="s">
        <v>51</v>
      </c>
      <c r="C62" s="58" t="s">
        <v>52</v>
      </c>
      <c r="D62" s="58"/>
      <c r="E62" s="58"/>
      <c r="F62" s="27" t="s">
        <v>43</v>
      </c>
      <c r="G62" s="29">
        <v>2</v>
      </c>
      <c r="H62" s="30">
        <v>366000</v>
      </c>
      <c r="I62" s="31"/>
      <c r="J62" s="31"/>
      <c r="K62" s="31"/>
      <c r="L62" s="32">
        <v>732000</v>
      </c>
      <c r="M62" s="31"/>
      <c r="N62" s="31"/>
      <c r="O62" s="31"/>
      <c r="W62" s="26"/>
      <c r="X62" s="2" t="s">
        <v>52</v>
      </c>
      <c r="Y62" s="35"/>
    </row>
    <row r="63" spans="1:25" customFormat="1" ht="23.25" x14ac:dyDescent="0.25">
      <c r="A63" s="27" t="s">
        <v>92</v>
      </c>
      <c r="B63" s="28" t="s">
        <v>54</v>
      </c>
      <c r="C63" s="58" t="s">
        <v>55</v>
      </c>
      <c r="D63" s="58"/>
      <c r="E63" s="58"/>
      <c r="F63" s="27" t="s">
        <v>43</v>
      </c>
      <c r="G63" s="29">
        <v>1</v>
      </c>
      <c r="H63" s="30">
        <v>2289000</v>
      </c>
      <c r="I63" s="31"/>
      <c r="J63" s="31"/>
      <c r="K63" s="31"/>
      <c r="L63" s="32">
        <v>2289000</v>
      </c>
      <c r="M63" s="31"/>
      <c r="N63" s="31"/>
      <c r="O63" s="31"/>
      <c r="W63" s="26"/>
      <c r="X63" s="2" t="s">
        <v>55</v>
      </c>
      <c r="Y63" s="35"/>
    </row>
    <row r="64" spans="1:25" customFormat="1" ht="22.5" x14ac:dyDescent="0.25">
      <c r="A64" s="27" t="s">
        <v>93</v>
      </c>
      <c r="B64" s="28" t="s">
        <v>57</v>
      </c>
      <c r="C64" s="58" t="s">
        <v>58</v>
      </c>
      <c r="D64" s="58"/>
      <c r="E64" s="58"/>
      <c r="F64" s="27" t="s">
        <v>59</v>
      </c>
      <c r="G64" s="29">
        <v>1</v>
      </c>
      <c r="H64" s="30">
        <v>116000</v>
      </c>
      <c r="I64" s="31"/>
      <c r="J64" s="31"/>
      <c r="K64" s="31"/>
      <c r="L64" s="32">
        <v>116000</v>
      </c>
      <c r="M64" s="31"/>
      <c r="N64" s="31"/>
      <c r="O64" s="31"/>
      <c r="W64" s="26"/>
      <c r="X64" s="2" t="s">
        <v>58</v>
      </c>
      <c r="Y64" s="35"/>
    </row>
    <row r="65" spans="1:27" customFormat="1" ht="33.75" x14ac:dyDescent="0.25">
      <c r="A65" s="27" t="s">
        <v>94</v>
      </c>
      <c r="B65" s="28" t="s">
        <v>62</v>
      </c>
      <c r="C65" s="58" t="s">
        <v>63</v>
      </c>
      <c r="D65" s="58"/>
      <c r="E65" s="58"/>
      <c r="F65" s="27" t="s">
        <v>64</v>
      </c>
      <c r="G65" s="29">
        <v>48</v>
      </c>
      <c r="H65" s="30">
        <v>3500</v>
      </c>
      <c r="I65" s="31"/>
      <c r="J65" s="31"/>
      <c r="K65" s="31"/>
      <c r="L65" s="32">
        <v>168000</v>
      </c>
      <c r="M65" s="31"/>
      <c r="N65" s="31"/>
      <c r="O65" s="31"/>
      <c r="W65" s="26"/>
      <c r="X65" s="2" t="s">
        <v>63</v>
      </c>
      <c r="Y65" s="35"/>
    </row>
    <row r="66" spans="1:27" customFormat="1" ht="23.25" x14ac:dyDescent="0.25">
      <c r="A66" s="27" t="s">
        <v>95</v>
      </c>
      <c r="B66" s="28" t="s">
        <v>66</v>
      </c>
      <c r="C66" s="58" t="s">
        <v>67</v>
      </c>
      <c r="D66" s="58"/>
      <c r="E66" s="58"/>
      <c r="F66" s="27" t="s">
        <v>68</v>
      </c>
      <c r="G66" s="29">
        <v>1</v>
      </c>
      <c r="H66" s="30">
        <v>826000</v>
      </c>
      <c r="I66" s="31"/>
      <c r="J66" s="31"/>
      <c r="K66" s="31"/>
      <c r="L66" s="32">
        <v>826000</v>
      </c>
      <c r="M66" s="31"/>
      <c r="N66" s="31"/>
      <c r="O66" s="31"/>
      <c r="W66" s="26"/>
      <c r="X66" s="2" t="s">
        <v>67</v>
      </c>
      <c r="Y66" s="35"/>
    </row>
    <row r="67" spans="1:27" customFormat="1" ht="23.25" x14ac:dyDescent="0.25">
      <c r="A67" s="27" t="s">
        <v>96</v>
      </c>
      <c r="B67" s="28" t="s">
        <v>70</v>
      </c>
      <c r="C67" s="58" t="s">
        <v>71</v>
      </c>
      <c r="D67" s="58"/>
      <c r="E67" s="58"/>
      <c r="F67" s="27" t="s">
        <v>68</v>
      </c>
      <c r="G67" s="29">
        <v>1</v>
      </c>
      <c r="H67" s="30">
        <v>199000</v>
      </c>
      <c r="I67" s="31"/>
      <c r="J67" s="31"/>
      <c r="K67" s="31"/>
      <c r="L67" s="32">
        <v>199000</v>
      </c>
      <c r="M67" s="31"/>
      <c r="N67" s="31"/>
      <c r="O67" s="31"/>
      <c r="W67" s="26"/>
      <c r="X67" s="2" t="s">
        <v>71</v>
      </c>
      <c r="Y67" s="35"/>
    </row>
    <row r="68" spans="1:27" customFormat="1" ht="23.25" x14ac:dyDescent="0.25">
      <c r="A68" s="27" t="s">
        <v>97</v>
      </c>
      <c r="B68" s="28" t="s">
        <v>73</v>
      </c>
      <c r="C68" s="58" t="s">
        <v>74</v>
      </c>
      <c r="D68" s="58"/>
      <c r="E68" s="58"/>
      <c r="F68" s="27" t="s">
        <v>43</v>
      </c>
      <c r="G68" s="29">
        <v>1</v>
      </c>
      <c r="H68" s="30">
        <v>162000</v>
      </c>
      <c r="I68" s="31"/>
      <c r="J68" s="31"/>
      <c r="K68" s="31"/>
      <c r="L68" s="32">
        <v>162000</v>
      </c>
      <c r="M68" s="31"/>
      <c r="N68" s="31"/>
      <c r="O68" s="31"/>
      <c r="W68" s="26"/>
      <c r="X68" s="2" t="s">
        <v>74</v>
      </c>
      <c r="Y68" s="35"/>
    </row>
    <row r="69" spans="1:27" customFormat="1" ht="45.75" x14ac:dyDescent="0.25">
      <c r="A69" s="27" t="s">
        <v>98</v>
      </c>
      <c r="B69" s="28" t="s">
        <v>76</v>
      </c>
      <c r="C69" s="58" t="s">
        <v>77</v>
      </c>
      <c r="D69" s="58"/>
      <c r="E69" s="58"/>
      <c r="F69" s="27" t="s">
        <v>43</v>
      </c>
      <c r="G69" s="29">
        <v>1</v>
      </c>
      <c r="H69" s="30">
        <v>1388000</v>
      </c>
      <c r="I69" s="31"/>
      <c r="J69" s="31"/>
      <c r="K69" s="31"/>
      <c r="L69" s="32">
        <v>1388000</v>
      </c>
      <c r="M69" s="31"/>
      <c r="N69" s="31"/>
      <c r="O69" s="31"/>
      <c r="W69" s="26"/>
      <c r="X69" s="2" t="s">
        <v>77</v>
      </c>
      <c r="Y69" s="35"/>
    </row>
    <row r="70" spans="1:27" customFormat="1" ht="23.25" x14ac:dyDescent="0.25">
      <c r="A70" s="27" t="s">
        <v>99</v>
      </c>
      <c r="B70" s="28" t="s">
        <v>79</v>
      </c>
      <c r="C70" s="58" t="s">
        <v>80</v>
      </c>
      <c r="D70" s="58"/>
      <c r="E70" s="58"/>
      <c r="F70" s="27" t="s">
        <v>43</v>
      </c>
      <c r="G70" s="29">
        <v>1</v>
      </c>
      <c r="H70" s="30">
        <v>56000</v>
      </c>
      <c r="I70" s="31"/>
      <c r="J70" s="31"/>
      <c r="K70" s="31"/>
      <c r="L70" s="32">
        <v>56000</v>
      </c>
      <c r="M70" s="31"/>
      <c r="N70" s="31"/>
      <c r="O70" s="31"/>
      <c r="W70" s="26"/>
      <c r="X70" s="2" t="s">
        <v>80</v>
      </c>
      <c r="Y70" s="35"/>
    </row>
    <row r="71" spans="1:27" customFormat="1" ht="34.5" x14ac:dyDescent="0.25">
      <c r="A71" s="27" t="s">
        <v>100</v>
      </c>
      <c r="B71" s="28" t="s">
        <v>82</v>
      </c>
      <c r="C71" s="58" t="s">
        <v>83</v>
      </c>
      <c r="D71" s="58"/>
      <c r="E71" s="58"/>
      <c r="F71" s="27" t="s">
        <v>43</v>
      </c>
      <c r="G71" s="29">
        <v>2</v>
      </c>
      <c r="H71" s="30">
        <v>29000</v>
      </c>
      <c r="I71" s="31"/>
      <c r="J71" s="31"/>
      <c r="K71" s="31"/>
      <c r="L71" s="32">
        <v>58000</v>
      </c>
      <c r="M71" s="31"/>
      <c r="N71" s="31"/>
      <c r="O71" s="31"/>
      <c r="W71" s="26"/>
      <c r="X71" s="2" t="s">
        <v>83</v>
      </c>
      <c r="Y71" s="35"/>
    </row>
    <row r="72" spans="1:27" customFormat="1" ht="23.25" x14ac:dyDescent="0.25">
      <c r="A72" s="27" t="s">
        <v>101</v>
      </c>
      <c r="B72" s="28" t="s">
        <v>85</v>
      </c>
      <c r="C72" s="58" t="s">
        <v>86</v>
      </c>
      <c r="D72" s="58"/>
      <c r="E72" s="58"/>
      <c r="F72" s="27" t="s">
        <v>43</v>
      </c>
      <c r="G72" s="29">
        <v>1</v>
      </c>
      <c r="H72" s="30">
        <v>3485000</v>
      </c>
      <c r="I72" s="31"/>
      <c r="J72" s="31"/>
      <c r="K72" s="31"/>
      <c r="L72" s="32">
        <v>3485000</v>
      </c>
      <c r="M72" s="31"/>
      <c r="N72" s="31"/>
      <c r="O72" s="31"/>
      <c r="W72" s="26"/>
      <c r="X72" s="2" t="s">
        <v>86</v>
      </c>
      <c r="Y72" s="35"/>
    </row>
    <row r="73" spans="1:27" customFormat="1" ht="23.25" x14ac:dyDescent="0.25">
      <c r="A73" s="27" t="s">
        <v>102</v>
      </c>
      <c r="B73" s="28" t="s">
        <v>48</v>
      </c>
      <c r="C73" s="58" t="s">
        <v>49</v>
      </c>
      <c r="D73" s="58"/>
      <c r="E73" s="58"/>
      <c r="F73" s="27" t="s">
        <v>43</v>
      </c>
      <c r="G73" s="29">
        <v>1</v>
      </c>
      <c r="H73" s="30">
        <v>3141000</v>
      </c>
      <c r="I73" s="31"/>
      <c r="J73" s="31"/>
      <c r="K73" s="31"/>
      <c r="L73" s="32">
        <v>3141000</v>
      </c>
      <c r="M73" s="31"/>
      <c r="N73" s="31"/>
      <c r="O73" s="31"/>
      <c r="W73" s="26"/>
      <c r="X73" s="2" t="s">
        <v>49</v>
      </c>
      <c r="Y73" s="35"/>
    </row>
    <row r="74" spans="1:27" customFormat="1" ht="15" x14ac:dyDescent="0.25">
      <c r="A74" s="59" t="s">
        <v>30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33">
        <v>29672000</v>
      </c>
      <c r="M74" s="34"/>
      <c r="N74" s="34"/>
      <c r="O74" s="34"/>
      <c r="W74" s="26"/>
      <c r="Y74" s="35" t="s">
        <v>30</v>
      </c>
    </row>
    <row r="75" spans="1:27" customFormat="1" ht="15" x14ac:dyDescent="0.25">
      <c r="A75" s="59" t="s">
        <v>31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33">
        <v>53958987</v>
      </c>
      <c r="M75" s="34"/>
      <c r="N75" s="34"/>
      <c r="O75" s="34"/>
      <c r="W75" s="26"/>
      <c r="Y75" s="35" t="s">
        <v>31</v>
      </c>
    </row>
    <row r="76" spans="1:27" customFormat="1" ht="15" x14ac:dyDescent="0.25">
      <c r="A76" s="59" t="s">
        <v>103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36">
        <v>53958987</v>
      </c>
      <c r="M76" s="34"/>
      <c r="N76" s="34"/>
      <c r="O76" s="34"/>
      <c r="W76" s="26"/>
      <c r="Y76" s="35" t="s">
        <v>103</v>
      </c>
    </row>
    <row r="77" spans="1:27" customFormat="1" ht="15" x14ac:dyDescent="0.25">
      <c r="A77" s="59" t="s">
        <v>104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33">
        <v>115978000</v>
      </c>
      <c r="M77" s="34"/>
      <c r="N77" s="34"/>
      <c r="O77" s="34"/>
      <c r="Z77" s="35" t="s">
        <v>104</v>
      </c>
    </row>
    <row r="78" spans="1:27" customFormat="1" ht="15" x14ac:dyDescent="0.25">
      <c r="A78" s="59" t="s">
        <v>105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33">
        <v>202313351</v>
      </c>
      <c r="M78" s="34"/>
      <c r="N78" s="34"/>
      <c r="O78" s="34"/>
      <c r="Z78" s="35" t="s">
        <v>105</v>
      </c>
    </row>
    <row r="79" spans="1:27" customFormat="1" ht="15" x14ac:dyDescent="0.25">
      <c r="A79" s="76" t="s">
        <v>106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31"/>
      <c r="M79" s="31"/>
      <c r="N79" s="31"/>
      <c r="O79" s="31"/>
      <c r="Z79" s="35"/>
      <c r="AA79" s="2" t="s">
        <v>106</v>
      </c>
    </row>
    <row r="80" spans="1:27" customFormat="1" ht="15" x14ac:dyDescent="0.25">
      <c r="A80" s="76" t="s">
        <v>107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32">
        <v>7886504</v>
      </c>
      <c r="M80" s="31"/>
      <c r="N80" s="31"/>
      <c r="O80" s="31"/>
      <c r="Z80" s="35"/>
      <c r="AA80" s="2" t="s">
        <v>107</v>
      </c>
    </row>
    <row r="81" spans="1:27" customFormat="1" ht="15" x14ac:dyDescent="0.25">
      <c r="A81" s="76" t="s">
        <v>108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32">
        <v>7060277</v>
      </c>
      <c r="M81" s="31"/>
      <c r="N81" s="31"/>
      <c r="O81" s="31"/>
      <c r="Z81" s="35"/>
      <c r="AA81" s="2" t="s">
        <v>108</v>
      </c>
    </row>
    <row r="82" spans="1:27" customFormat="1" ht="15" x14ac:dyDescent="0.25">
      <c r="A82" s="76" t="s">
        <v>109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32">
        <v>6808088</v>
      </c>
      <c r="M82" s="31"/>
      <c r="N82" s="31"/>
      <c r="O82" s="31"/>
      <c r="Z82" s="35"/>
      <c r="AA82" s="2" t="s">
        <v>109</v>
      </c>
    </row>
    <row r="83" spans="1:27" customFormat="1" ht="15" x14ac:dyDescent="0.25">
      <c r="A83" s="76" t="s">
        <v>110</v>
      </c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32">
        <v>20108999</v>
      </c>
      <c r="M83" s="31"/>
      <c r="N83" s="31"/>
      <c r="O83" s="31"/>
      <c r="Z83" s="35"/>
      <c r="AA83" s="2" t="s">
        <v>110</v>
      </c>
    </row>
    <row r="84" spans="1:27" customFormat="1" ht="15" x14ac:dyDescent="0.25">
      <c r="A84" s="76" t="s">
        <v>111</v>
      </c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32">
        <v>9154828</v>
      </c>
      <c r="M84" s="31"/>
      <c r="N84" s="31"/>
      <c r="O84" s="31"/>
      <c r="Z84" s="35"/>
      <c r="AA84" s="2" t="s">
        <v>111</v>
      </c>
    </row>
    <row r="85" spans="1:27" customFormat="1" ht="15" x14ac:dyDescent="0.25">
      <c r="A85" s="76" t="s">
        <v>112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32">
        <v>8850824</v>
      </c>
      <c r="M85" s="31"/>
      <c r="N85" s="31"/>
      <c r="O85" s="31"/>
      <c r="Z85" s="35"/>
      <c r="AA85" s="2" t="s">
        <v>112</v>
      </c>
    </row>
    <row r="86" spans="1:27" customFormat="1" ht="15" x14ac:dyDescent="0.25">
      <c r="A86" s="76" t="s">
        <v>113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32">
        <v>8440682</v>
      </c>
      <c r="M86" s="31"/>
      <c r="N86" s="31"/>
      <c r="O86" s="31"/>
      <c r="Z86" s="35"/>
      <c r="AA86" s="2" t="s">
        <v>113</v>
      </c>
    </row>
    <row r="87" spans="1:27" customFormat="1" ht="15" x14ac:dyDescent="0.25">
      <c r="A87" s="76" t="s">
        <v>114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32">
        <v>8477257</v>
      </c>
      <c r="M87" s="31"/>
      <c r="N87" s="31"/>
      <c r="O87" s="31"/>
      <c r="Z87" s="35"/>
      <c r="AA87" s="2" t="s">
        <v>114</v>
      </c>
    </row>
    <row r="88" spans="1:27" customFormat="1" ht="15" x14ac:dyDescent="0.25">
      <c r="A88" s="76" t="s">
        <v>115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32">
        <v>7174935</v>
      </c>
      <c r="M88" s="31"/>
      <c r="N88" s="31"/>
      <c r="O88" s="31"/>
      <c r="Z88" s="35"/>
      <c r="AA88" s="2" t="s">
        <v>115</v>
      </c>
    </row>
    <row r="89" spans="1:27" customFormat="1" ht="15" x14ac:dyDescent="0.25">
      <c r="A89" s="76" t="s">
        <v>116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32">
        <v>2372957</v>
      </c>
      <c r="M89" s="31"/>
      <c r="N89" s="31"/>
      <c r="O89" s="31"/>
      <c r="Z89" s="35"/>
      <c r="AA89" s="2" t="s">
        <v>116</v>
      </c>
    </row>
    <row r="90" spans="1:27" customFormat="1" ht="15" x14ac:dyDescent="0.25">
      <c r="A90" s="59" t="s">
        <v>117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34"/>
      <c r="M90" s="34"/>
      <c r="N90" s="34"/>
      <c r="O90" s="34"/>
      <c r="Z90" s="35" t="s">
        <v>117</v>
      </c>
    </row>
    <row r="91" spans="1:27" customFormat="1" ht="15" x14ac:dyDescent="0.25">
      <c r="A91" s="76" t="s">
        <v>118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31"/>
      <c r="M91" s="31"/>
      <c r="N91" s="31"/>
      <c r="O91" s="31"/>
      <c r="Z91" s="35"/>
      <c r="AA91" s="2" t="s">
        <v>118</v>
      </c>
    </row>
    <row r="92" spans="1:27" customFormat="1" ht="34.5" x14ac:dyDescent="0.25">
      <c r="A92" s="76" t="s">
        <v>119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32">
        <v>36788620</v>
      </c>
      <c r="M92" s="31"/>
      <c r="N92" s="31"/>
      <c r="O92" s="31"/>
      <c r="Z92" s="35"/>
      <c r="AA92" s="2" t="s">
        <v>119</v>
      </c>
    </row>
    <row r="93" spans="1:27" customFormat="1" ht="34.5" x14ac:dyDescent="0.25">
      <c r="A93" s="76" t="s">
        <v>120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32">
        <v>111565744</v>
      </c>
      <c r="M93" s="31"/>
      <c r="N93" s="31"/>
      <c r="O93" s="31"/>
      <c r="Z93" s="35"/>
      <c r="AA93" s="2" t="s">
        <v>120</v>
      </c>
    </row>
    <row r="94" spans="1:27" customFormat="1" ht="34.5" x14ac:dyDescent="0.25">
      <c r="A94" s="76" t="s">
        <v>121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32">
        <v>53958987</v>
      </c>
      <c r="M94" s="31"/>
      <c r="N94" s="31"/>
      <c r="O94" s="31"/>
      <c r="Z94" s="35"/>
      <c r="AA94" s="2" t="s">
        <v>121</v>
      </c>
    </row>
    <row r="95" spans="1:27" customFormat="1" ht="15" x14ac:dyDescent="0.25">
      <c r="A95" s="76" t="s">
        <v>122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32">
        <v>202313351</v>
      </c>
      <c r="M95" s="31"/>
      <c r="N95" s="31"/>
      <c r="O95" s="31"/>
      <c r="Z95" s="35"/>
      <c r="AA95" s="2" t="s">
        <v>122</v>
      </c>
    </row>
    <row r="96" spans="1:27" customFormat="1" ht="14.45" customHeight="1" x14ac:dyDescent="0.25">
      <c r="A96" s="80" t="s">
        <v>132</v>
      </c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31"/>
      <c r="M96" s="31"/>
      <c r="N96" s="31"/>
      <c r="O96" s="31"/>
      <c r="Z96" s="35"/>
      <c r="AA96" s="2" t="s">
        <v>123</v>
      </c>
    </row>
    <row r="97" spans="1:28" customFormat="1" ht="14.45" customHeight="1" x14ac:dyDescent="0.25">
      <c r="A97" s="80" t="s">
        <v>133</v>
      </c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32">
        <f>L32</f>
        <v>12465647</v>
      </c>
      <c r="M97" s="31"/>
      <c r="N97" s="31"/>
      <c r="O97" s="31"/>
      <c r="Z97" s="35"/>
      <c r="AA97" s="2" t="s">
        <v>124</v>
      </c>
    </row>
    <row r="98" spans="1:28" customFormat="1" ht="14.45" customHeight="1" x14ac:dyDescent="0.25">
      <c r="A98" s="80" t="s">
        <v>134</v>
      </c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32">
        <f>(L95-L97)*0.7</f>
        <v>132893392.8</v>
      </c>
      <c r="M98" s="31"/>
      <c r="N98" s="31"/>
      <c r="O98" s="31"/>
      <c r="Z98" s="35"/>
      <c r="AA98" s="2" t="s">
        <v>125</v>
      </c>
    </row>
    <row r="99" spans="1:28" customFormat="1" ht="15" x14ac:dyDescent="0.25">
      <c r="A99" s="80" t="s">
        <v>135</v>
      </c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32">
        <f>(L95-L97)*0.3</f>
        <v>56954311.199999996</v>
      </c>
      <c r="M99" s="31"/>
      <c r="N99" s="31"/>
      <c r="O99" s="31"/>
      <c r="Z99" s="35"/>
      <c r="AA99" s="2" t="s">
        <v>126</v>
      </c>
    </row>
    <row r="100" spans="1:28" customFormat="1" ht="14.45" customHeight="1" x14ac:dyDescent="0.25">
      <c r="A100" s="81" t="s">
        <v>136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39">
        <f>L97+L98+L99</f>
        <v>202313351</v>
      </c>
      <c r="M100" s="31"/>
      <c r="N100" s="31"/>
      <c r="O100" s="31"/>
      <c r="Z100" s="35"/>
      <c r="AA100" s="2" t="s">
        <v>127</v>
      </c>
    </row>
    <row r="101" spans="1:28" customFormat="1" ht="15" x14ac:dyDescent="0.25">
      <c r="A101" s="76" t="s">
        <v>128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30">
        <v>40462670.200000003</v>
      </c>
      <c r="M101" s="31"/>
      <c r="N101" s="31"/>
      <c r="O101" s="31"/>
      <c r="Z101" s="35"/>
      <c r="AA101" s="2" t="s">
        <v>128</v>
      </c>
    </row>
    <row r="102" spans="1:28" customFormat="1" ht="15" x14ac:dyDescent="0.25">
      <c r="A102" s="59" t="s">
        <v>129</v>
      </c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36">
        <v>242776021.19999999</v>
      </c>
      <c r="M102" s="34"/>
      <c r="N102" s="34"/>
      <c r="O102" s="31"/>
      <c r="Z102" s="35"/>
      <c r="AB102" s="35" t="s">
        <v>129</v>
      </c>
    </row>
    <row r="103" spans="1:28" customFormat="1" ht="29.2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28" s="10" customFormat="1" ht="12.75" customHeight="1" x14ac:dyDescent="0.25">
      <c r="A104" s="78" t="s">
        <v>143</v>
      </c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/>
      <c r="Q104"/>
      <c r="R104"/>
      <c r="S104" s="9"/>
      <c r="T104" s="9"/>
      <c r="U104" s="9"/>
      <c r="V104" s="9"/>
      <c r="W104" s="9"/>
      <c r="X104" s="9"/>
      <c r="Y104" s="9"/>
      <c r="Z104" s="9"/>
      <c r="AA104" s="9"/>
      <c r="AB104" s="9"/>
    </row>
    <row r="105" spans="1:28" s="10" customFormat="1" ht="12.75" customHeight="1" x14ac:dyDescent="0.25">
      <c r="A105" s="77" t="s">
        <v>130</v>
      </c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/>
      <c r="Q105"/>
      <c r="R105"/>
      <c r="S105" s="9"/>
      <c r="T105" s="9"/>
      <c r="U105" s="9"/>
      <c r="V105" s="9"/>
      <c r="W105" s="9"/>
      <c r="X105" s="9"/>
      <c r="Y105" s="9"/>
      <c r="Z105" s="9"/>
      <c r="AA105" s="9"/>
      <c r="AB105" s="9"/>
    </row>
    <row r="106" spans="1:28" s="10" customFormat="1" ht="13.5" customHeight="1" x14ac:dyDescent="0.25">
      <c r="A106" s="7"/>
      <c r="B106" s="7"/>
      <c r="C106" s="7"/>
      <c r="D106" s="7"/>
      <c r="E106" s="7"/>
      <c r="F106" s="7"/>
      <c r="G106" s="7"/>
      <c r="H106" s="37"/>
      <c r="I106" s="38"/>
      <c r="J106" s="38"/>
      <c r="K106" s="38"/>
      <c r="L106" s="7"/>
      <c r="M106" s="7"/>
      <c r="N106" s="7"/>
      <c r="O106" s="7"/>
      <c r="P106"/>
      <c r="Q106"/>
      <c r="R106"/>
      <c r="S106" s="9"/>
      <c r="T106" s="9"/>
      <c r="U106" s="9"/>
      <c r="V106" s="9"/>
      <c r="W106" s="9"/>
      <c r="X106" s="9"/>
      <c r="Y106" s="9"/>
      <c r="Z106" s="9"/>
      <c r="AA106" s="9"/>
      <c r="AB106" s="9"/>
    </row>
    <row r="107" spans="1:28" s="10" customFormat="1" ht="12.75" customHeight="1" x14ac:dyDescent="0.25">
      <c r="A107" s="78" t="s">
        <v>144</v>
      </c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/>
      <c r="Q107"/>
      <c r="R107"/>
      <c r="S107" s="9"/>
      <c r="T107" s="9"/>
      <c r="U107" s="9"/>
      <c r="V107" s="9"/>
      <c r="W107" s="9"/>
      <c r="X107" s="9"/>
      <c r="Y107" s="9"/>
      <c r="Z107" s="9"/>
      <c r="AA107" s="9"/>
      <c r="AB107" s="9"/>
    </row>
    <row r="108" spans="1:28" s="10" customFormat="1" ht="12.75" customHeight="1" x14ac:dyDescent="0.25">
      <c r="A108" s="77" t="s">
        <v>130</v>
      </c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/>
      <c r="Q108"/>
      <c r="R108"/>
      <c r="S108" s="9"/>
      <c r="T108" s="9"/>
      <c r="U108" s="9"/>
      <c r="V108" s="9"/>
      <c r="W108" s="9"/>
      <c r="X108" s="9"/>
      <c r="Y108" s="9"/>
      <c r="Z108" s="9"/>
      <c r="AA108" s="9"/>
      <c r="AB108" s="9"/>
    </row>
    <row r="109" spans="1:28" s="10" customFormat="1" ht="13.5" customHeight="1" x14ac:dyDescent="0.25">
      <c r="A109" s="7"/>
      <c r="B109" s="7"/>
      <c r="C109" s="7"/>
      <c r="D109" s="7"/>
      <c r="E109" s="7"/>
      <c r="F109" s="7"/>
      <c r="G109" s="7"/>
      <c r="H109" s="37"/>
      <c r="I109" s="38"/>
      <c r="J109" s="38"/>
      <c r="K109" s="38"/>
      <c r="L109" s="7"/>
      <c r="M109" s="7"/>
      <c r="N109" s="7"/>
      <c r="O109" s="7"/>
      <c r="P109"/>
      <c r="Q109"/>
      <c r="R109"/>
      <c r="S109" s="9"/>
      <c r="T109" s="9"/>
      <c r="U109" s="9"/>
      <c r="V109" s="9"/>
      <c r="W109" s="9"/>
      <c r="X109" s="9"/>
      <c r="Y109" s="9"/>
      <c r="Z109" s="9"/>
      <c r="AA109" s="9"/>
      <c r="AB109" s="9"/>
    </row>
    <row r="110" spans="1:28" customFormat="1" ht="15" x14ac:dyDescent="0.25">
      <c r="A110" s="6"/>
      <c r="B110" s="6"/>
      <c r="C110" s="6"/>
      <c r="D110" s="6"/>
      <c r="E110" s="6"/>
      <c r="F110" s="6"/>
      <c r="G110" s="6"/>
      <c r="H110" s="7"/>
      <c r="I110" s="79"/>
      <c r="J110" s="79"/>
      <c r="K110" s="79"/>
      <c r="L110" s="6"/>
      <c r="M110" s="6"/>
      <c r="N110" s="6"/>
      <c r="O110" s="6"/>
    </row>
  </sheetData>
  <mergeCells count="107">
    <mergeCell ref="A105:O105"/>
    <mergeCell ref="A107:O107"/>
    <mergeCell ref="A108:O108"/>
    <mergeCell ref="I110:K110"/>
    <mergeCell ref="A104:O104"/>
    <mergeCell ref="A93:K93"/>
    <mergeCell ref="A94:K94"/>
    <mergeCell ref="A95:K95"/>
    <mergeCell ref="A96:K96"/>
    <mergeCell ref="A97:K97"/>
    <mergeCell ref="A98:K98"/>
    <mergeCell ref="A99:K99"/>
    <mergeCell ref="A100:K100"/>
    <mergeCell ref="A101:K101"/>
    <mergeCell ref="A102:K102"/>
    <mergeCell ref="A92:K92"/>
    <mergeCell ref="C73:E73"/>
    <mergeCell ref="A74:K74"/>
    <mergeCell ref="A75:K75"/>
    <mergeCell ref="A76:K76"/>
    <mergeCell ref="A77:K77"/>
    <mergeCell ref="A78:K78"/>
    <mergeCell ref="A79:K79"/>
    <mergeCell ref="A80:K80"/>
    <mergeCell ref="A81:K81"/>
    <mergeCell ref="A82:K82"/>
    <mergeCell ref="A83:K83"/>
    <mergeCell ref="A84:K84"/>
    <mergeCell ref="A85:K85"/>
    <mergeCell ref="A86:K86"/>
    <mergeCell ref="A87:K87"/>
    <mergeCell ref="A88:K88"/>
    <mergeCell ref="A89:K89"/>
    <mergeCell ref="A90:K90"/>
    <mergeCell ref="A91:K91"/>
    <mergeCell ref="C48:E48"/>
    <mergeCell ref="C49:E49"/>
    <mergeCell ref="C50:E50"/>
    <mergeCell ref="C51:E51"/>
    <mergeCell ref="C72:E72"/>
    <mergeCell ref="C53:E53"/>
    <mergeCell ref="C54:E54"/>
    <mergeCell ref="C55:E55"/>
    <mergeCell ref="A56:K56"/>
    <mergeCell ref="A57:K57"/>
    <mergeCell ref="A58:K58"/>
    <mergeCell ref="A59:O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F25:F27"/>
    <mergeCell ref="G25:G27"/>
    <mergeCell ref="H25:K25"/>
    <mergeCell ref="L25:O25"/>
    <mergeCell ref="H26:H27"/>
    <mergeCell ref="I26:K26"/>
    <mergeCell ref="L26:L27"/>
    <mergeCell ref="M26:O26"/>
    <mergeCell ref="C52:E52"/>
    <mergeCell ref="A33:K33"/>
    <mergeCell ref="A34:O34"/>
    <mergeCell ref="C35:E35"/>
    <mergeCell ref="A36:K36"/>
    <mergeCell ref="A37:K37"/>
    <mergeCell ref="A38:K38"/>
    <mergeCell ref="A39:O39"/>
    <mergeCell ref="C40:E40"/>
    <mergeCell ref="C41:E41"/>
    <mergeCell ref="C42:E42"/>
    <mergeCell ref="C43:E43"/>
    <mergeCell ref="C44:E44"/>
    <mergeCell ref="C45:E45"/>
    <mergeCell ref="C46:E46"/>
    <mergeCell ref="C47:E47"/>
    <mergeCell ref="C28:E28"/>
    <mergeCell ref="A29:O29"/>
    <mergeCell ref="C30:E30"/>
    <mergeCell ref="A31:K31"/>
    <mergeCell ref="A32:K32"/>
    <mergeCell ref="A2:O2"/>
    <mergeCell ref="A10:O10"/>
    <mergeCell ref="A12:O12"/>
    <mergeCell ref="A13:O13"/>
    <mergeCell ref="A14:O14"/>
    <mergeCell ref="A3:O3"/>
    <mergeCell ref="A4:C4"/>
    <mergeCell ref="J4:N4"/>
    <mergeCell ref="A5:D5"/>
    <mergeCell ref="J5:N5"/>
    <mergeCell ref="A6:D6"/>
    <mergeCell ref="J6:N6"/>
    <mergeCell ref="J8:O8"/>
    <mergeCell ref="A15:O15"/>
    <mergeCell ref="C16:G16"/>
    <mergeCell ref="F22:O22"/>
    <mergeCell ref="A25:A27"/>
    <mergeCell ref="B25:B27"/>
    <mergeCell ref="C25:E2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АСТУ УНЦ - Пол</vt:lpstr>
      <vt:lpstr>'смета Реконструк АСТУ УНЦ - Пол'!Заголовки_для_печати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2024-02-26T08:16:53Z</cp:lastPrinted>
  <dcterms:created xsi:type="dcterms:W3CDTF">2020-09-30T08:50:27Z</dcterms:created>
  <dcterms:modified xsi:type="dcterms:W3CDTF">2024-02-26T08:17:21Z</dcterms:modified>
</cp:coreProperties>
</file>