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tyugov_vd\Desktop\Бутюгов\Раскрытие информации\2023 год\"/>
    </mc:Choice>
  </mc:AlternateContent>
  <bookViews>
    <workbookView xWindow="0" yWindow="0" windowWidth="25170" windowHeight="11820"/>
  </bookViews>
  <sheets>
    <sheet name="Свод" sheetId="1" r:id="rId1"/>
    <sheet name="Сведения  по актам" sheetId="2" r:id="rId2"/>
  </sheets>
  <calcPr calcId="162913"/>
</workbook>
</file>

<file path=xl/calcChain.xml><?xml version="1.0" encoding="utf-8"?>
<calcChain xmlns="http://schemas.openxmlformats.org/spreadsheetml/2006/main">
  <c r="N15" i="1" l="1"/>
  <c r="S15" i="1" l="1"/>
  <c r="S14" i="1"/>
  <c r="N14" i="1"/>
  <c r="I15" i="1" l="1"/>
  <c r="I14" i="1"/>
  <c r="J14" i="1" l="1"/>
  <c r="O14" i="1"/>
  <c r="T14" i="1"/>
  <c r="J15" i="1"/>
  <c r="O15" i="1"/>
  <c r="T15" i="1"/>
  <c r="S11" i="1"/>
  <c r="S13" i="1"/>
  <c r="P5" i="1" l="1"/>
  <c r="E16" i="1" l="1"/>
  <c r="I9" i="1"/>
  <c r="S16" i="1" l="1"/>
  <c r="S12" i="1"/>
  <c r="N12" i="1"/>
  <c r="N11" i="1"/>
  <c r="I16" i="1"/>
  <c r="I13" i="1"/>
  <c r="I12" i="1"/>
  <c r="E13" i="1"/>
  <c r="E12" i="1"/>
  <c r="E11" i="1"/>
  <c r="E17" i="1" l="1"/>
  <c r="T12" i="1"/>
  <c r="O12" i="1"/>
  <c r="J13" i="1"/>
  <c r="J16" i="1"/>
  <c r="E9" i="1"/>
  <c r="J9" i="1" s="1"/>
  <c r="N9" i="1"/>
  <c r="S9" i="1"/>
  <c r="R17" i="1"/>
  <c r="R5" i="1" s="1"/>
  <c r="Q17" i="1"/>
  <c r="Q5" i="1" s="1"/>
  <c r="M17" i="1"/>
  <c r="M5" i="1" s="1"/>
  <c r="L17" i="1"/>
  <c r="L5" i="1" s="1"/>
  <c r="K17" i="1"/>
  <c r="K5" i="1" s="1"/>
  <c r="H17" i="1"/>
  <c r="H5" i="1" s="1"/>
  <c r="G17" i="1"/>
  <c r="G5" i="1" s="1"/>
  <c r="F17" i="1"/>
  <c r="F5" i="1" s="1"/>
  <c r="B17" i="1"/>
  <c r="B5" i="1" s="1"/>
  <c r="S8" i="1"/>
  <c r="N8" i="1"/>
  <c r="I8" i="1"/>
  <c r="E8" i="1"/>
  <c r="S17" i="1"/>
  <c r="N16" i="1"/>
  <c r="O16" i="1" s="1"/>
  <c r="N13" i="1"/>
  <c r="O13" i="1" s="1"/>
  <c r="I11" i="1"/>
  <c r="D17" i="1"/>
  <c r="C17" i="1"/>
  <c r="C5" i="1" s="1"/>
  <c r="I17" i="1" l="1"/>
  <c r="J17" i="1" s="1"/>
  <c r="T13" i="1"/>
  <c r="T16" i="1"/>
  <c r="D5" i="1"/>
  <c r="O8" i="1"/>
  <c r="T9" i="1"/>
  <c r="O11" i="1"/>
  <c r="J11" i="1"/>
  <c r="N17" i="1"/>
  <c r="E5" i="1"/>
  <c r="T8" i="1"/>
  <c r="T11" i="1"/>
  <c r="J8" i="1"/>
  <c r="O9" i="1"/>
  <c r="N5" i="1"/>
  <c r="S5" i="1"/>
  <c r="I5" i="1"/>
  <c r="T17" i="1" l="1"/>
  <c r="J5" i="1"/>
  <c r="T5" i="1"/>
  <c r="O5" i="1"/>
  <c r="O17" i="1"/>
</calcChain>
</file>

<file path=xl/sharedStrings.xml><?xml version="1.0" encoding="utf-8"?>
<sst xmlns="http://schemas.openxmlformats.org/spreadsheetml/2006/main" count="85" uniqueCount="64">
  <si>
    <t>Наименование</t>
  </si>
  <si>
    <t xml:space="preserve">Причины </t>
  </si>
  <si>
    <t>Всего:</t>
  </si>
  <si>
    <t>Ошибочные действия персонала</t>
  </si>
  <si>
    <t>Стихийные действия</t>
  </si>
  <si>
    <t>Не установлено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</si>
  <si>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</si>
  <si>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</si>
  <si>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</si>
  <si>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</si>
  <si>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</si>
  <si>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</si>
  <si>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</si>
  <si>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</si>
  <si>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</si>
  <si>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</si>
  <si>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</si>
  <si>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</si>
  <si>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Ведущий инженер отдела надзора, ОТ, ГО и ЧС</t>
  </si>
  <si>
    <t>Смежные сетевые организации</t>
  </si>
  <si>
    <t>Технические причины</t>
  </si>
  <si>
    <t>Потребители</t>
  </si>
  <si>
    <t>Расшифровка технологических нарушений</t>
  </si>
  <si>
    <t>Объект</t>
  </si>
  <si>
    <t>Описание</t>
  </si>
  <si>
    <t>Причина</t>
  </si>
  <si>
    <t>1 кв.</t>
  </si>
  <si>
    <t>2 кв.</t>
  </si>
  <si>
    <t>3 кв.</t>
  </si>
  <si>
    <t>4 кв.</t>
  </si>
  <si>
    <t>Год</t>
  </si>
  <si>
    <t>1 пол.</t>
  </si>
  <si>
    <t>Итого по НТФ ЕЭТ:</t>
  </si>
  <si>
    <t>Свердловская область</t>
  </si>
  <si>
    <t>Исп. Бутюгов В.Д.</t>
  </si>
  <si>
    <t>Сети ССК и потребители</t>
  </si>
  <si>
    <t>Сети  ООО "ЕвразЭнергоТранс" филиал в г. Нижний Тагил</t>
  </si>
  <si>
    <t>№ п/п</t>
  </si>
  <si>
    <t xml:space="preserve"> ООО "ЕвразЭнергоТранс", филиал в г. Нижний Тагил</t>
  </si>
  <si>
    <t>9 мес</t>
  </si>
  <si>
    <t>т.8(3435) 49-01-24</t>
  </si>
  <si>
    <t>Противоаварийные мероприятия</t>
  </si>
  <si>
    <t>Технические мероприятия</t>
  </si>
  <si>
    <t>Дата возникновения  события</t>
  </si>
  <si>
    <t xml:space="preserve">Дата востановления нормальной схемы </t>
  </si>
  <si>
    <t>Организационные мероприятия</t>
  </si>
  <si>
    <t>Воздействие посторонних лиц и организаций</t>
  </si>
  <si>
    <t>Воздействие животных и птиц</t>
  </si>
  <si>
    <t>Сводные данные об аварийных отключениях в месяц по границам территориальных зон деятельности организации,вызванных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 по итогам расследования в установленном порядке) и мероприятий по их устранению по ООО ЕвразЭнергоТранс" филиал в г.Нижний Тагил в 2022 году.</t>
  </si>
  <si>
    <t>2022 год</t>
  </si>
  <si>
    <t>т. 8(3435) 49-03-98</t>
  </si>
  <si>
    <r>
      <t xml:space="preserve">АПРЕЛЬ: ПС 35 кВ Горная : </t>
    </r>
    <r>
      <rPr>
        <sz val="12"/>
        <color theme="1"/>
        <rFont val="Franklin Gothic Book"/>
        <family val="2"/>
        <charset val="204"/>
      </rPr>
      <t xml:space="preserve"> Вследствие замыкания на землю на ВЛ 6 кВ Леба, принадлежащей потребителю(ОАО ВГОК), по причине не выполнения работ по расчистке охранной зоны,  отключился В 6 кВ на ПС 35 кВ Горная. </t>
    </r>
  </si>
  <si>
    <r>
      <t xml:space="preserve">АПРЕЛЬ: ПС 35 кВ Горная : </t>
    </r>
    <r>
      <rPr>
        <sz val="12"/>
        <color theme="1"/>
        <rFont val="Franklin Gothic Book"/>
        <family val="2"/>
        <charset val="204"/>
      </rPr>
      <t xml:space="preserve"> Вследствие повреждения кабеля 6 кВ на КВЛ 6 кВ Леба, принадлежащей потребителю (ОАО ВГОК)  отключился В 6 кВ на ПС 35 кВ Горная. </t>
    </r>
  </si>
  <si>
    <r>
      <t xml:space="preserve">АПРЕЛЬ: ПС 35 кВ Горная : </t>
    </r>
    <r>
      <rPr>
        <sz val="12"/>
        <color theme="1"/>
        <rFont val="Franklin Gothic Book"/>
        <family val="2"/>
        <charset val="204"/>
      </rPr>
      <t xml:space="preserve"> Вследствие повреждения кабельной перемычки между оп.51-52 ВЛ 6кВ Леба принадлежащей потребителю (ОАО ВГОК)  отключился В 6 кВ на ПС 35 кВ Горная. </t>
    </r>
  </si>
  <si>
    <t>Информация по инцидентам с составлением актов 2022 года.</t>
  </si>
  <si>
    <t>ПС 35 кВ Горная</t>
  </si>
  <si>
    <t xml:space="preserve">1.Направить письмо на ОАО ВГОК о рповедении расчисткиохранной зоны ВЛ 6 кВ Леба от поросли и угрожающих деревьев                                                                      </t>
  </si>
  <si>
    <t>При замыкании на землю на отходящей ВЛ 6 кВ Леба, отходящей от 1С ПС Горная произошло отключение Т-1 3.2 МВА от действия земляной защиты 2 ступени. При однофазном замыкании на землю на ВЛ 6 кВ Леба протекал ток замыкания на землю не достаточной величины для срабатывания токовой защиты от замыкания на землю, при этом напряжение нулевой последовательности возросло до величины срабатывания защиты 2 ступени.</t>
  </si>
  <si>
    <t>В связи с непроведение работ по расчистке охранной зоны ВЛ 6 кВ Леба, находящейся в эксплуатационной ответственности потребителя ( ОАО ВГОК) произошло замыкание на землю провода данной линии.</t>
  </si>
  <si>
    <t>При замыкании на землю ВЛ 6 кВ ф. Леба ПС Горная , произошло отключение яч.26 ф.Леба от действия земляной защиты 1 ступени.</t>
  </si>
  <si>
    <t>В связи с повреждением кабеля  6 кВ  ВЛ 6 кВ Леба, находящейся в эксплуатационной ответственности потребителя ( ОАО ВГОК) произошло замыкание на землю и отключение данной ВЛ.</t>
  </si>
  <si>
    <t>При замыкании на землю на ВЛ 6 кВ ф. Леба ПС Горная , произошло одновременное отключение яч.26 ф.Леба и яч.13 ф. Штурмовой от действия земляной защиты 1 ступени.</t>
  </si>
  <si>
    <t xml:space="preserve">Ток однофазного замыкания на землю на ВЛ 6 кВ Леба, находящейся в эксплуатационной ответственности потребителя ( ОАО ВГОК), вызвал бросок емкостного тока на неповрежденных фазах в сети !С 6 кВ, что привело к срабатыванию земляной защиты на яч.13, т.к. защита реагирует только на величину тока замыкания на землю не учитывая его направление. </t>
  </si>
  <si>
    <t>При включении яч.26 ф.Леба ПС Горная возникло замыкание на землю в сети 6 кВ и , произошло одновременное отключение яч.26 ф.Леба и яч.13 ф. Штурмовой от действия земляной защиты 1 ступени.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</si>
</sst>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4"/>
      <color indexed="8"/>
      <name val="Franklin Gothic Book"/>
      <family val="2"/>
      <charset val="204"/>
    </font>
    <font>
      <b/>
      <sz val="14"/>
      <color indexed="8"/>
      <name val="Franklin Gothic Book"/>
      <family val="2"/>
      <charset val="204"/>
    </font>
    <font>
      <sz val="14"/>
      <name val="Franklin Gothic Book"/>
      <family val="2"/>
      <charset val="204"/>
    </font>
    <font>
      <b/>
      <sz val="14"/>
      <name val="Franklin Gothic Book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sz val="14"/>
      <color theme="1"/>
      <name val="Franklin Gothic Book"/>
      <family val="2"/>
      <charset val="204"/>
    </font>
    <font>
      <b/>
      <sz val="14"/>
      <color theme="1"/>
      <name val="Franklin Gothic Book"/>
      <family val="2"/>
      <charset val="204"/>
    </font>
    <font>
      <sz val="16"/>
      <color theme="1"/>
      <name val="Franklin Gothic Book"/>
      <family val="2"/>
      <charset val="204"/>
    </font>
    <font>
      <b/>
      <sz val="16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Franklin Gothic Book"/>
      <family val="2"/>
      <charset val="204"/>
    </font>
    <font>
      <u/>
      <sz val="12"/>
      <color indexed="8"/>
      <name val="Franklin Gothic Book"/>
      <family val="2"/>
      <charset val="204"/>
    </font>
    <font>
      <b/>
      <u/>
      <sz val="12"/>
      <color indexed="8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2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189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6" fillId="0" borderId="0" xfId="0" applyFont="1"/>
    <xf numFmtId="0" fontId="7" fillId="0" borderId="0" xfId="0" applyFont="1"/>
    <xf numFmtId="0" fontId="0" fillId="0" borderId="0" xfId="0"/>
    <xf numFmtId="0" fontId="8" fillId="0" borderId="0" xfId="0" applyFont="1"/>
    <xf numFmtId="0" fontId="8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2" fillId="0" borderId="28" xfId="0" applyFont="1" applyBorder="1"/>
    <xf numFmtId="0" fontId="1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31" xfId="0" applyFont="1" applyFill="1" applyBorder="1"/>
    <xf numFmtId="0" fontId="3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1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0" fillId="0" borderId="76" xfId="0" applyBorder="1"/>
    <xf numFmtId="0" fontId="0" fillId="0" borderId="0" xfId="0"/>
    <xf numFmtId="0" fontId="21" fillId="0" borderId="77" xfId="0" applyFont="1" applyBorder="1" applyAlignment="1">
      <alignment horizontal="center" vertical="center" wrapText="1"/>
    </xf>
    <xf numFmtId="0" fontId="14" fillId="0" borderId="76" xfId="0" applyFont="1" applyBorder="1" applyAlignment="1">
      <alignment vertical="top" wrapText="1"/>
    </xf>
    <xf numFmtId="0" fontId="14" fillId="0" borderId="76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left" vertical="top" wrapText="1"/>
    </xf>
    <xf numFmtId="49" fontId="22" fillId="0" borderId="76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0" fillId="0" borderId="0" xfId="0" applyFill="1"/>
    <xf numFmtId="0" fontId="6" fillId="3" borderId="84" xfId="0" applyFont="1" applyFill="1" applyBorder="1" applyAlignment="1">
      <alignment horizontal="center" vertical="center" wrapText="1"/>
    </xf>
    <xf numFmtId="0" fontId="10" fillId="0" borderId="91" xfId="0" applyFont="1" applyBorder="1" applyAlignment="1">
      <alignment vertical="center" wrapText="1"/>
    </xf>
    <xf numFmtId="0" fontId="10" fillId="0" borderId="92" xfId="0" applyFont="1" applyBorder="1" applyAlignment="1">
      <alignment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1" fillId="2" borderId="99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20" fillId="0" borderId="95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96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49" xfId="0" applyFont="1" applyBorder="1"/>
    <xf numFmtId="0" fontId="14" fillId="0" borderId="62" xfId="0" applyFont="1" applyBorder="1"/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90" xfId="0" applyFont="1" applyBorder="1" applyAlignment="1">
      <alignment horizontal="left" vertical="top" wrapText="1"/>
    </xf>
    <xf numFmtId="0" fontId="18" fillId="0" borderId="60" xfId="0" applyFont="1" applyBorder="1" applyAlignment="1">
      <alignment horizontal="left" vertical="top" wrapText="1"/>
    </xf>
    <xf numFmtId="0" fontId="18" fillId="0" borderId="98" xfId="0" applyFont="1" applyBorder="1" applyAlignment="1">
      <alignment horizontal="left" vertical="top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82" xfId="0" applyFont="1" applyFill="1" applyBorder="1" applyAlignment="1">
      <alignment horizontal="center" vertical="center" wrapText="1"/>
    </xf>
    <xf numFmtId="0" fontId="19" fillId="0" borderId="8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9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96" xfId="0" applyFont="1" applyBorder="1" applyAlignment="1">
      <alignment horizontal="left" vertical="top" wrapText="1"/>
    </xf>
    <xf numFmtId="0" fontId="20" fillId="0" borderId="94" xfId="0" applyFont="1" applyBorder="1" applyAlignment="1">
      <alignment horizontal="left" vertical="top" wrapText="1"/>
    </xf>
    <xf numFmtId="0" fontId="20" fillId="0" borderId="86" xfId="0" applyFont="1" applyBorder="1" applyAlignment="1">
      <alignment horizontal="left" vertical="top" wrapText="1"/>
    </xf>
    <xf numFmtId="0" fontId="20" fillId="0" borderId="87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14" fontId="6" fillId="0" borderId="78" xfId="0" applyNumberFormat="1" applyFont="1" applyBorder="1" applyAlignment="1">
      <alignment horizontal="center" vertical="center" wrapText="1"/>
    </xf>
    <xf numFmtId="14" fontId="6" fillId="0" borderId="81" xfId="0" applyNumberFormat="1" applyFont="1" applyBorder="1" applyAlignment="1">
      <alignment horizontal="center" vertical="center" wrapText="1"/>
    </xf>
    <xf numFmtId="14" fontId="6" fillId="0" borderId="7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2"/>
  <sheetViews>
    <sheetView tabSelected="1" zoomScale="80" zoomScaleNormal="80" workbookViewId="0">
      <selection activeCell="B35" sqref="B35:T35"/>
    </sheetView>
  </sheetViews>
  <sheetFormatPr defaultRowHeight="15" x14ac:dyDescent="0.25"/>
  <cols>
    <col min="1" max="1" width="24" customWidth="1"/>
    <col min="2" max="11" width="7.5703125" customWidth="1"/>
    <col min="12" max="12" width="6.85546875" customWidth="1"/>
    <col min="13" max="13" width="8" customWidth="1"/>
    <col min="14" max="14" width="7.42578125" customWidth="1"/>
    <col min="15" max="17" width="8.140625" customWidth="1"/>
    <col min="18" max="18" width="8.7109375" customWidth="1"/>
    <col min="19" max="19" width="7.5703125" customWidth="1"/>
    <col min="23" max="23" width="9.140625" customWidth="1"/>
    <col min="24" max="24" width="27.140625" customWidth="1"/>
  </cols>
  <sheetData>
    <row r="1" spans="1:25" ht="135.75" customHeight="1" thickBot="1" x14ac:dyDescent="0.35">
      <c r="A1" s="126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9"/>
    </row>
    <row r="2" spans="1:25" ht="20.25" customHeight="1" thickTop="1" thickBot="1" x14ac:dyDescent="0.35">
      <c r="A2" s="140" t="s">
        <v>0</v>
      </c>
      <c r="B2" s="146" t="s">
        <v>33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0"/>
    </row>
    <row r="3" spans="1:25" ht="19.5" customHeight="1" thickTop="1" thickBot="1" x14ac:dyDescent="0.3">
      <c r="A3" s="141"/>
      <c r="B3" s="143" t="s">
        <v>49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</row>
    <row r="4" spans="1:25" ht="16.5" thickTop="1" thickBot="1" x14ac:dyDescent="0.3">
      <c r="A4" s="142"/>
      <c r="B4" s="14" t="s">
        <v>6</v>
      </c>
      <c r="C4" s="11" t="s">
        <v>7</v>
      </c>
      <c r="D4" s="12" t="s">
        <v>8</v>
      </c>
      <c r="E4" s="13" t="s">
        <v>26</v>
      </c>
      <c r="F4" s="14" t="s">
        <v>9</v>
      </c>
      <c r="G4" s="11" t="s">
        <v>10</v>
      </c>
      <c r="H4" s="12" t="s">
        <v>11</v>
      </c>
      <c r="I4" s="13" t="s">
        <v>27</v>
      </c>
      <c r="J4" s="11" t="s">
        <v>31</v>
      </c>
      <c r="K4" s="14" t="s">
        <v>12</v>
      </c>
      <c r="L4" s="11" t="s">
        <v>13</v>
      </c>
      <c r="M4" s="12" t="s">
        <v>14</v>
      </c>
      <c r="N4" s="13" t="s">
        <v>28</v>
      </c>
      <c r="O4" s="15" t="s">
        <v>39</v>
      </c>
      <c r="P4" s="14" t="s">
        <v>15</v>
      </c>
      <c r="Q4" s="11" t="s">
        <v>16</v>
      </c>
      <c r="R4" s="12" t="s">
        <v>17</v>
      </c>
      <c r="S4" s="12" t="s">
        <v>29</v>
      </c>
      <c r="T4" s="16" t="s">
        <v>30</v>
      </c>
    </row>
    <row r="5" spans="1:25" ht="18" thickTop="1" thickBot="1" x14ac:dyDescent="0.3">
      <c r="A5" s="18" t="s">
        <v>2</v>
      </c>
      <c r="B5" s="136">
        <f t="shared" ref="B5:C5" si="0">B8+B9+B17</f>
        <v>0</v>
      </c>
      <c r="C5" s="138">
        <f t="shared" si="0"/>
        <v>0</v>
      </c>
      <c r="D5" s="134">
        <f t="shared" ref="D5" si="1">D8+D9+D17</f>
        <v>0</v>
      </c>
      <c r="E5" s="128">
        <f>B5+C5+D5</f>
        <v>0</v>
      </c>
      <c r="F5" s="136">
        <f t="shared" ref="F5:H5" si="2">F8+F9+F17</f>
        <v>4</v>
      </c>
      <c r="G5" s="138">
        <f t="shared" si="2"/>
        <v>0</v>
      </c>
      <c r="H5" s="134">
        <f t="shared" si="2"/>
        <v>0</v>
      </c>
      <c r="I5" s="128">
        <f>F5+G5+H5</f>
        <v>4</v>
      </c>
      <c r="J5" s="159">
        <f>E5+I5</f>
        <v>4</v>
      </c>
      <c r="K5" s="136">
        <f t="shared" ref="K5:M5" si="3">K8+K9+K17</f>
        <v>0</v>
      </c>
      <c r="L5" s="138">
        <f t="shared" si="3"/>
        <v>0</v>
      </c>
      <c r="M5" s="134">
        <f t="shared" si="3"/>
        <v>0</v>
      </c>
      <c r="N5" s="128">
        <f>K5+L5+M5</f>
        <v>0</v>
      </c>
      <c r="O5" s="130">
        <f xml:space="preserve"> E5+I5+N5</f>
        <v>4</v>
      </c>
      <c r="P5" s="147">
        <f t="shared" ref="P5" si="4">P8+P9+P17</f>
        <v>0</v>
      </c>
      <c r="Q5" s="134">
        <f t="shared" ref="Q5" si="5">Q8+Q9+Q17</f>
        <v>0</v>
      </c>
      <c r="R5" s="132">
        <f t="shared" ref="R5" si="6">R8+R9+R17</f>
        <v>0</v>
      </c>
      <c r="S5" s="130">
        <f>P5+Q5+R5</f>
        <v>0</v>
      </c>
      <c r="T5" s="151">
        <f>E5+I5+N5+S5</f>
        <v>4</v>
      </c>
    </row>
    <row r="6" spans="1:25" ht="18" thickTop="1" thickBot="1" x14ac:dyDescent="0.3">
      <c r="A6" s="18" t="s">
        <v>1</v>
      </c>
      <c r="B6" s="137"/>
      <c r="C6" s="139"/>
      <c r="D6" s="135"/>
      <c r="E6" s="129"/>
      <c r="F6" s="137"/>
      <c r="G6" s="139"/>
      <c r="H6" s="135"/>
      <c r="I6" s="129"/>
      <c r="J6" s="160"/>
      <c r="K6" s="137"/>
      <c r="L6" s="139"/>
      <c r="M6" s="135"/>
      <c r="N6" s="129"/>
      <c r="O6" s="131"/>
      <c r="P6" s="148"/>
      <c r="Q6" s="135"/>
      <c r="R6" s="133"/>
      <c r="S6" s="131"/>
      <c r="T6" s="152"/>
    </row>
    <row r="7" spans="1:25" ht="37.5" customHeight="1" thickTop="1" thickBot="1" x14ac:dyDescent="0.4">
      <c r="A7" s="153" t="s">
        <v>35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38"/>
      <c r="U7" s="5"/>
      <c r="V7" s="5"/>
      <c r="W7" s="5"/>
      <c r="X7" s="5"/>
      <c r="Y7" s="5"/>
    </row>
    <row r="8" spans="1:25" s="8" customFormat="1" ht="37.5" customHeight="1" thickTop="1" x14ac:dyDescent="0.25">
      <c r="A8" s="45" t="s">
        <v>21</v>
      </c>
      <c r="B8" s="61">
        <v>0</v>
      </c>
      <c r="C8" s="62">
        <v>0</v>
      </c>
      <c r="D8" s="63">
        <v>0</v>
      </c>
      <c r="E8" s="64">
        <f t="shared" ref="E8:E9" si="7">D8+C8+B8</f>
        <v>0</v>
      </c>
      <c r="F8" s="65">
        <v>4</v>
      </c>
      <c r="G8" s="66">
        <v>0</v>
      </c>
      <c r="H8" s="67">
        <v>0</v>
      </c>
      <c r="I8" s="68">
        <f t="shared" ref="I8" si="8">H8+G8+F8</f>
        <v>4</v>
      </c>
      <c r="J8" s="68">
        <f>E8+I8</f>
        <v>4</v>
      </c>
      <c r="K8" s="69">
        <v>0</v>
      </c>
      <c r="L8" s="56">
        <v>0</v>
      </c>
      <c r="M8" s="70">
        <v>0</v>
      </c>
      <c r="N8" s="68">
        <f t="shared" ref="N8:N9" si="9">M8+L8+K8</f>
        <v>0</v>
      </c>
      <c r="O8" s="68">
        <f xml:space="preserve"> E8+I8+N8</f>
        <v>4</v>
      </c>
      <c r="P8" s="65">
        <v>0</v>
      </c>
      <c r="Q8" s="67">
        <v>0</v>
      </c>
      <c r="R8" s="89">
        <v>0</v>
      </c>
      <c r="S8" s="58">
        <f t="shared" ref="S8:S9" si="10">R8+Q8+P8</f>
        <v>0</v>
      </c>
      <c r="T8" s="46">
        <f t="shared" ref="T8" si="11">E8+I8+N8+S8</f>
        <v>4</v>
      </c>
      <c r="U8" s="5"/>
      <c r="V8" s="5"/>
      <c r="W8" s="5"/>
      <c r="X8" s="5"/>
      <c r="Y8" s="5"/>
    </row>
    <row r="9" spans="1:25" s="8" customFormat="1" ht="37.5" customHeight="1" thickBot="1" x14ac:dyDescent="0.3">
      <c r="A9" s="71" t="s">
        <v>19</v>
      </c>
      <c r="B9" s="72">
        <v>0</v>
      </c>
      <c r="C9" s="73">
        <v>0</v>
      </c>
      <c r="D9" s="74">
        <v>0</v>
      </c>
      <c r="E9" s="75">
        <f t="shared" si="7"/>
        <v>0</v>
      </c>
      <c r="F9" s="76">
        <v>0</v>
      </c>
      <c r="G9" s="77">
        <v>0</v>
      </c>
      <c r="H9" s="78">
        <v>0</v>
      </c>
      <c r="I9" s="79">
        <f>H9+G9+F9</f>
        <v>0</v>
      </c>
      <c r="J9" s="79">
        <f>E9+I9</f>
        <v>0</v>
      </c>
      <c r="K9" s="80">
        <v>0</v>
      </c>
      <c r="L9" s="81">
        <v>0</v>
      </c>
      <c r="M9" s="80">
        <v>0</v>
      </c>
      <c r="N9" s="82">
        <f t="shared" si="9"/>
        <v>0</v>
      </c>
      <c r="O9" s="82">
        <f xml:space="preserve"> E9+I9+N9</f>
        <v>0</v>
      </c>
      <c r="P9" s="90">
        <v>0</v>
      </c>
      <c r="Q9" s="81">
        <v>0</v>
      </c>
      <c r="R9" s="91">
        <v>0</v>
      </c>
      <c r="S9" s="82">
        <f t="shared" si="10"/>
        <v>0</v>
      </c>
      <c r="T9" s="47">
        <f>E9+I9+N9+S9</f>
        <v>0</v>
      </c>
      <c r="U9" s="5"/>
      <c r="V9" s="5"/>
      <c r="W9" s="5"/>
      <c r="X9" s="5"/>
      <c r="Y9" s="5"/>
    </row>
    <row r="10" spans="1:25" s="8" customFormat="1" ht="37.5" customHeight="1" thickBot="1" x14ac:dyDescent="0.4">
      <c r="A10" s="156" t="s">
        <v>36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  <c r="T10" s="48"/>
      <c r="U10" s="5"/>
      <c r="V10" s="5"/>
      <c r="W10" s="5"/>
      <c r="X10" s="5"/>
      <c r="Y10" s="5"/>
    </row>
    <row r="11" spans="1:25" s="8" customFormat="1" ht="37.5" customHeight="1" thickTop="1" thickBot="1" x14ac:dyDescent="0.3">
      <c r="A11" s="45" t="s">
        <v>20</v>
      </c>
      <c r="B11" s="51">
        <v>0</v>
      </c>
      <c r="C11" s="52">
        <v>0</v>
      </c>
      <c r="D11" s="53">
        <v>0</v>
      </c>
      <c r="E11" s="54">
        <f>D11+C11+B11</f>
        <v>0</v>
      </c>
      <c r="F11" s="55">
        <v>0</v>
      </c>
      <c r="G11" s="56">
        <v>0</v>
      </c>
      <c r="H11" s="57">
        <v>0</v>
      </c>
      <c r="I11" s="58">
        <f>H11+G11+F11</f>
        <v>0</v>
      </c>
      <c r="J11" s="58">
        <f>E11+I11</f>
        <v>0</v>
      </c>
      <c r="K11" s="59">
        <v>0</v>
      </c>
      <c r="L11" s="60">
        <v>0</v>
      </c>
      <c r="M11" s="59">
        <v>0</v>
      </c>
      <c r="N11" s="26">
        <f t="shared" ref="N11:N16" si="12">M11+L11+K11</f>
        <v>0</v>
      </c>
      <c r="O11" s="58">
        <f t="shared" ref="O11:O16" si="13" xml:space="preserve"> E11+I11+N11</f>
        <v>0</v>
      </c>
      <c r="P11" s="55">
        <v>0</v>
      </c>
      <c r="Q11" s="56">
        <v>0</v>
      </c>
      <c r="R11" s="85">
        <v>0</v>
      </c>
      <c r="S11" s="26">
        <f t="shared" ref="S11:S16" si="14">R11+Q11+P11</f>
        <v>0</v>
      </c>
      <c r="T11" s="46">
        <f>E11+I11+N11+S11</f>
        <v>0</v>
      </c>
      <c r="U11" s="5"/>
      <c r="V11" s="5"/>
      <c r="W11" s="5"/>
      <c r="X11" s="5"/>
      <c r="Y11" s="5"/>
    </row>
    <row r="12" spans="1:25" s="8" customFormat="1" ht="37.5" customHeight="1" thickTop="1" thickBot="1" x14ac:dyDescent="0.3">
      <c r="A12" s="40" t="s">
        <v>3</v>
      </c>
      <c r="B12" s="24">
        <v>0</v>
      </c>
      <c r="C12" s="20">
        <v>0</v>
      </c>
      <c r="D12" s="25">
        <v>0</v>
      </c>
      <c r="E12" s="54">
        <f t="shared" ref="E12:E13" si="15">D12+C12+B12</f>
        <v>0</v>
      </c>
      <c r="F12" s="24">
        <v>0</v>
      </c>
      <c r="G12" s="20">
        <v>0</v>
      </c>
      <c r="H12" s="25">
        <v>0</v>
      </c>
      <c r="I12" s="58">
        <f t="shared" ref="I12:I16" si="16">H12+G12+F12</f>
        <v>0</v>
      </c>
      <c r="J12" s="58">
        <v>0</v>
      </c>
      <c r="K12" s="19">
        <v>0</v>
      </c>
      <c r="L12" s="20">
        <v>0</v>
      </c>
      <c r="M12" s="19">
        <v>0</v>
      </c>
      <c r="N12" s="26">
        <f t="shared" si="12"/>
        <v>0</v>
      </c>
      <c r="O12" s="58">
        <f t="shared" si="13"/>
        <v>0</v>
      </c>
      <c r="P12" s="24">
        <v>0</v>
      </c>
      <c r="Q12" s="19">
        <v>0</v>
      </c>
      <c r="R12" s="86">
        <v>0</v>
      </c>
      <c r="S12" s="26">
        <f t="shared" si="14"/>
        <v>0</v>
      </c>
      <c r="T12" s="46">
        <f t="shared" ref="T12:T17" si="17">E12+I12+N12+S12</f>
        <v>0</v>
      </c>
      <c r="U12" s="5"/>
      <c r="V12" s="5"/>
      <c r="W12" s="5"/>
      <c r="X12" s="5"/>
      <c r="Y12" s="5"/>
    </row>
    <row r="13" spans="1:25" s="8" customFormat="1" ht="37.5" customHeight="1" thickTop="1" thickBot="1" x14ac:dyDescent="0.3">
      <c r="A13" s="40" t="s">
        <v>4</v>
      </c>
      <c r="B13" s="21">
        <v>0</v>
      </c>
      <c r="C13" s="22">
        <v>0</v>
      </c>
      <c r="D13" s="23">
        <v>0</v>
      </c>
      <c r="E13" s="54">
        <f t="shared" si="15"/>
        <v>0</v>
      </c>
      <c r="F13" s="24">
        <v>0</v>
      </c>
      <c r="G13" s="20">
        <v>0</v>
      </c>
      <c r="H13" s="25">
        <v>0</v>
      </c>
      <c r="I13" s="95">
        <f t="shared" si="16"/>
        <v>0</v>
      </c>
      <c r="J13" s="95">
        <f t="shared" ref="J13:J16" si="18">E13+I13</f>
        <v>0</v>
      </c>
      <c r="K13" s="118">
        <v>0</v>
      </c>
      <c r="L13" s="22">
        <v>0</v>
      </c>
      <c r="M13" s="19">
        <v>0</v>
      </c>
      <c r="N13" s="26">
        <f t="shared" si="12"/>
        <v>0</v>
      </c>
      <c r="O13" s="58">
        <f t="shared" si="13"/>
        <v>0</v>
      </c>
      <c r="P13" s="24">
        <v>0</v>
      </c>
      <c r="Q13" s="19">
        <v>0</v>
      </c>
      <c r="R13" s="86">
        <v>0</v>
      </c>
      <c r="S13" s="27">
        <f t="shared" si="14"/>
        <v>0</v>
      </c>
      <c r="T13" s="46">
        <f t="shared" si="17"/>
        <v>0</v>
      </c>
      <c r="U13" s="5"/>
      <c r="V13" s="5"/>
      <c r="W13" s="5"/>
      <c r="X13" s="5"/>
      <c r="Y13" s="5"/>
    </row>
    <row r="14" spans="1:25" s="99" customFormat="1" ht="51" customHeight="1" thickTop="1" thickBot="1" x14ac:dyDescent="0.3">
      <c r="A14" s="41" t="s">
        <v>46</v>
      </c>
      <c r="B14" s="49">
        <v>0</v>
      </c>
      <c r="C14" s="29">
        <v>0</v>
      </c>
      <c r="D14" s="42">
        <v>0</v>
      </c>
      <c r="E14" s="54">
        <v>0</v>
      </c>
      <c r="F14" s="44">
        <v>0</v>
      </c>
      <c r="G14" s="50">
        <v>0</v>
      </c>
      <c r="H14" s="117">
        <v>0</v>
      </c>
      <c r="I14" s="113">
        <f t="shared" si="16"/>
        <v>0</v>
      </c>
      <c r="J14" s="113">
        <f t="shared" si="18"/>
        <v>0</v>
      </c>
      <c r="K14" s="28">
        <v>0</v>
      </c>
      <c r="L14" s="29">
        <v>0</v>
      </c>
      <c r="M14" s="106">
        <v>0</v>
      </c>
      <c r="N14" s="27">
        <f t="shared" si="12"/>
        <v>0</v>
      </c>
      <c r="O14" s="58">
        <f t="shared" si="13"/>
        <v>0</v>
      </c>
      <c r="P14" s="44">
        <v>0</v>
      </c>
      <c r="Q14" s="20">
        <v>0</v>
      </c>
      <c r="R14" s="106">
        <v>0</v>
      </c>
      <c r="S14" s="119">
        <f t="shared" si="14"/>
        <v>0</v>
      </c>
      <c r="T14" s="46">
        <f t="shared" si="17"/>
        <v>0</v>
      </c>
      <c r="U14" s="5"/>
      <c r="V14" s="5"/>
      <c r="W14" s="5"/>
      <c r="X14" s="5"/>
      <c r="Y14" s="5"/>
    </row>
    <row r="15" spans="1:25" s="99" customFormat="1" ht="37.5" customHeight="1" thickTop="1" thickBot="1" x14ac:dyDescent="0.3">
      <c r="A15" s="41" t="s">
        <v>47</v>
      </c>
      <c r="B15" s="49">
        <v>0</v>
      </c>
      <c r="C15" s="29">
        <v>0</v>
      </c>
      <c r="D15" s="42">
        <v>0</v>
      </c>
      <c r="E15" s="54">
        <v>0</v>
      </c>
      <c r="F15" s="116">
        <v>0</v>
      </c>
      <c r="G15" s="50">
        <v>0</v>
      </c>
      <c r="H15" s="84">
        <v>0</v>
      </c>
      <c r="I15" s="114">
        <f t="shared" si="16"/>
        <v>0</v>
      </c>
      <c r="J15" s="115">
        <f t="shared" si="18"/>
        <v>0</v>
      </c>
      <c r="K15" s="28">
        <v>0</v>
      </c>
      <c r="L15" s="29">
        <v>0</v>
      </c>
      <c r="M15" s="106">
        <v>0</v>
      </c>
      <c r="N15" s="27">
        <f t="shared" si="12"/>
        <v>0</v>
      </c>
      <c r="O15" s="58">
        <f t="shared" si="13"/>
        <v>0</v>
      </c>
      <c r="P15" s="44">
        <v>0</v>
      </c>
      <c r="Q15" s="20">
        <v>0</v>
      </c>
      <c r="R15" s="25">
        <v>0</v>
      </c>
      <c r="S15" s="120">
        <f t="shared" si="14"/>
        <v>0</v>
      </c>
      <c r="T15" s="46">
        <f t="shared" si="17"/>
        <v>0</v>
      </c>
      <c r="U15" s="5"/>
      <c r="V15" s="5"/>
      <c r="W15" s="5"/>
      <c r="X15" s="5"/>
      <c r="Y15" s="5"/>
    </row>
    <row r="16" spans="1:25" s="8" customFormat="1" ht="37.5" customHeight="1" thickTop="1" thickBot="1" x14ac:dyDescent="0.3">
      <c r="A16" s="41" t="s">
        <v>5</v>
      </c>
      <c r="B16" s="49">
        <v>0</v>
      </c>
      <c r="C16" s="29">
        <v>0</v>
      </c>
      <c r="D16" s="42">
        <v>0</v>
      </c>
      <c r="E16" s="54">
        <f>D16+C16+B16</f>
        <v>0</v>
      </c>
      <c r="F16" s="44">
        <v>0</v>
      </c>
      <c r="G16" s="50">
        <v>0</v>
      </c>
      <c r="H16" s="84">
        <v>0</v>
      </c>
      <c r="I16" s="95">
        <f t="shared" si="16"/>
        <v>0</v>
      </c>
      <c r="J16" s="95">
        <f t="shared" si="18"/>
        <v>0</v>
      </c>
      <c r="K16" s="28">
        <v>0</v>
      </c>
      <c r="L16" s="29">
        <v>0</v>
      </c>
      <c r="M16" s="28">
        <v>0</v>
      </c>
      <c r="N16" s="27">
        <f t="shared" si="12"/>
        <v>0</v>
      </c>
      <c r="O16" s="58">
        <f t="shared" si="13"/>
        <v>0</v>
      </c>
      <c r="P16" s="44">
        <v>0</v>
      </c>
      <c r="Q16" s="87">
        <v>0</v>
      </c>
      <c r="R16" s="88">
        <v>0</v>
      </c>
      <c r="S16" s="58">
        <f t="shared" si="14"/>
        <v>0</v>
      </c>
      <c r="T16" s="46">
        <f t="shared" si="17"/>
        <v>0</v>
      </c>
      <c r="U16" s="5"/>
      <c r="V16" s="5"/>
      <c r="W16" s="5"/>
      <c r="X16" s="5"/>
      <c r="Y16" s="5"/>
    </row>
    <row r="17" spans="1:122" s="8" customFormat="1" ht="37.5" customHeight="1" thickTop="1" thickBot="1" x14ac:dyDescent="0.3">
      <c r="A17" s="39" t="s">
        <v>32</v>
      </c>
      <c r="B17" s="92">
        <f>SUM(B11:B16)</f>
        <v>0</v>
      </c>
      <c r="C17" s="43">
        <f>SUM(C11:C16)</f>
        <v>0</v>
      </c>
      <c r="D17" s="35">
        <f>SUM(D11:D16)</f>
        <v>0</v>
      </c>
      <c r="E17" s="33">
        <f t="shared" ref="E17:S17" si="19">SUM(E11:E16)</f>
        <v>0</v>
      </c>
      <c r="F17" s="30">
        <f t="shared" si="19"/>
        <v>0</v>
      </c>
      <c r="G17" s="31">
        <f t="shared" si="19"/>
        <v>0</v>
      </c>
      <c r="H17" s="32">
        <f t="shared" si="19"/>
        <v>0</v>
      </c>
      <c r="I17" s="96">
        <f>H17+G17+F17</f>
        <v>0</v>
      </c>
      <c r="J17" s="97">
        <f>E17+I17</f>
        <v>0</v>
      </c>
      <c r="K17" s="36">
        <f t="shared" si="19"/>
        <v>0</v>
      </c>
      <c r="L17" s="34">
        <f t="shared" si="19"/>
        <v>0</v>
      </c>
      <c r="M17" s="37">
        <f t="shared" si="19"/>
        <v>0</v>
      </c>
      <c r="N17" s="33">
        <f t="shared" si="19"/>
        <v>0</v>
      </c>
      <c r="O17" s="33">
        <f t="shared" ref="O17" si="20" xml:space="preserve"> E17+I17+N17</f>
        <v>0</v>
      </c>
      <c r="P17" s="30">
        <v>0</v>
      </c>
      <c r="Q17" s="32">
        <f t="shared" si="19"/>
        <v>0</v>
      </c>
      <c r="R17" s="83">
        <f t="shared" si="19"/>
        <v>0</v>
      </c>
      <c r="S17" s="33">
        <f t="shared" si="19"/>
        <v>0</v>
      </c>
      <c r="T17" s="46">
        <f t="shared" si="17"/>
        <v>0</v>
      </c>
      <c r="U17" s="5"/>
      <c r="V17" s="5"/>
      <c r="W17" s="5"/>
      <c r="X17" s="5"/>
      <c r="Y17" s="5"/>
    </row>
    <row r="18" spans="1:122" s="8" customFormat="1" ht="15.75" thickTop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5"/>
      <c r="V18" s="5"/>
      <c r="W18" s="5"/>
      <c r="X18" s="5"/>
      <c r="Y18" s="5"/>
    </row>
    <row r="19" spans="1:122" s="1" customFormat="1" ht="15.75" customHeight="1" thickBot="1" x14ac:dyDescent="0.25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5"/>
      <c r="V19" s="5"/>
      <c r="W19" s="5"/>
      <c r="X19" s="5"/>
      <c r="Y19" s="5"/>
    </row>
    <row r="20" spans="1:122" ht="19.5" customHeight="1" x14ac:dyDescent="0.25">
      <c r="A20" s="161" t="s">
        <v>0</v>
      </c>
      <c r="B20" s="164" t="s">
        <v>22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5"/>
      <c r="U20" s="5"/>
      <c r="V20" s="5"/>
      <c r="W20" s="5"/>
      <c r="X20" s="5"/>
      <c r="Y20" s="5"/>
    </row>
    <row r="21" spans="1:122" ht="18.75" customHeight="1" x14ac:dyDescent="0.25">
      <c r="A21" s="162"/>
      <c r="B21" s="149" t="s">
        <v>38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  <c r="U21" s="5"/>
      <c r="V21" s="5"/>
      <c r="W21" s="5"/>
      <c r="X21" s="5"/>
      <c r="Y21" s="5"/>
    </row>
    <row r="22" spans="1:122" ht="3.75" hidden="1" customHeight="1" x14ac:dyDescent="0.25">
      <c r="A22" s="163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5"/>
      <c r="V22" s="5"/>
      <c r="W22" s="5"/>
      <c r="X22" s="5"/>
      <c r="Y22" s="5"/>
    </row>
    <row r="23" spans="1:122" ht="17.25" customHeight="1" thickBot="1" x14ac:dyDescent="0.3">
      <c r="A23" s="108" t="s">
        <v>1</v>
      </c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2"/>
      <c r="U23" s="5"/>
      <c r="V23" s="5"/>
      <c r="W23" s="5"/>
      <c r="X23" s="5"/>
      <c r="Y23" s="5"/>
    </row>
    <row r="24" spans="1:122" s="99" customFormat="1" ht="39.75" customHeight="1" thickBot="1" x14ac:dyDescent="0.3">
      <c r="A24" s="112" t="s">
        <v>20</v>
      </c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5"/>
      <c r="V24" s="5"/>
      <c r="W24" s="5"/>
      <c r="X24" s="5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99" customFormat="1" ht="60.75" customHeight="1" x14ac:dyDescent="0.25">
      <c r="A25" s="124" t="s">
        <v>4</v>
      </c>
      <c r="B25" s="12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  <c r="U25" s="5"/>
      <c r="V25" s="5"/>
      <c r="W25" s="5"/>
      <c r="X25" s="5"/>
      <c r="Y25" s="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99" customFormat="1" ht="34.5" customHeight="1" x14ac:dyDescent="0.25">
      <c r="A26" s="181"/>
      <c r="B26" s="121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  <c r="U26" s="5"/>
      <c r="V26" s="5"/>
      <c r="W26" s="5"/>
      <c r="X26" s="5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ht="39" customHeight="1" thickBot="1" x14ac:dyDescent="0.3">
      <c r="A27" s="125"/>
      <c r="B27" s="121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7"/>
      <c r="U27" s="5"/>
      <c r="V27" s="5"/>
      <c r="W27" s="5"/>
      <c r="X27" s="5"/>
      <c r="Y27" s="5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99" customFormat="1" ht="39" customHeight="1" x14ac:dyDescent="0.25">
      <c r="A28" s="124" t="s">
        <v>46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5"/>
      <c r="V28" s="5"/>
      <c r="W28" s="5"/>
      <c r="X28" s="5"/>
      <c r="Y28" s="5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99" customFormat="1" ht="46.5" customHeight="1" thickBot="1" x14ac:dyDescent="0.3">
      <c r="A29" s="125"/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3"/>
      <c r="U29" s="5"/>
      <c r="V29" s="5"/>
      <c r="W29" s="5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99" customFormat="1" ht="46.5" customHeight="1" x14ac:dyDescent="0.25">
      <c r="A30" s="124" t="s">
        <v>47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5"/>
      <c r="V30" s="5"/>
      <c r="W30" s="5"/>
      <c r="X30" s="5"/>
      <c r="Y30" s="5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99" customFormat="1" ht="46.5" customHeight="1" thickBot="1" x14ac:dyDescent="0.3">
      <c r="A31" s="125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5"/>
      <c r="V31" s="5"/>
      <c r="W31" s="5"/>
      <c r="X31" s="5"/>
      <c r="Y31" s="5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99" customFormat="1" ht="40.5" customHeight="1" x14ac:dyDescent="0.25">
      <c r="A32" s="124" t="s">
        <v>21</v>
      </c>
      <c r="B32" s="121" t="s">
        <v>51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  <c r="U32" s="5"/>
      <c r="V32" s="5"/>
      <c r="W32" s="5"/>
      <c r="X32" s="5"/>
      <c r="Y32" s="5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99" customFormat="1" ht="40.5" customHeight="1" x14ac:dyDescent="0.25">
      <c r="A33" s="181"/>
      <c r="B33" s="121" t="s">
        <v>52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  <c r="U33" s="5"/>
      <c r="V33" s="5"/>
      <c r="W33" s="5"/>
      <c r="X33" s="5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99" customFormat="1" ht="40.5" customHeight="1" x14ac:dyDescent="0.25">
      <c r="A34" s="181"/>
      <c r="B34" s="121" t="s">
        <v>53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  <c r="U34" s="5"/>
      <c r="V34" s="5"/>
      <c r="W34" s="5"/>
      <c r="X34" s="5"/>
      <c r="Y34" s="5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99" customFormat="1" ht="40.5" customHeight="1" thickBot="1" x14ac:dyDescent="0.3">
      <c r="A35" s="181"/>
      <c r="B35" s="121" t="s">
        <v>53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3"/>
      <c r="U35" s="5"/>
      <c r="V35" s="5"/>
      <c r="W35" s="5"/>
      <c r="X35" s="5"/>
      <c r="Y35" s="5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8" customFormat="1" ht="51.75" customHeight="1" thickBot="1" x14ac:dyDescent="0.3">
      <c r="A36" s="111" t="s">
        <v>3</v>
      </c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5"/>
      <c r="U36" s="5"/>
      <c r="V36" s="5"/>
      <c r="W36" s="5"/>
      <c r="X36" s="5"/>
      <c r="Y36" s="5"/>
    </row>
    <row r="37" spans="1:122" s="8" customFormat="1" ht="42.75" customHeight="1" thickBot="1" x14ac:dyDescent="0.3">
      <c r="A37" s="111" t="s">
        <v>5</v>
      </c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9"/>
      <c r="U37" s="5"/>
      <c r="V37" s="5"/>
      <c r="W37" s="5"/>
      <c r="X37" s="5"/>
      <c r="Y37" s="5"/>
    </row>
    <row r="39" spans="1:122" x14ac:dyDescent="0.25">
      <c r="A39" s="7"/>
    </row>
    <row r="40" spans="1:122" x14ac:dyDescent="0.25">
      <c r="A40" s="7" t="s">
        <v>34</v>
      </c>
    </row>
    <row r="41" spans="1:122" x14ac:dyDescent="0.25">
      <c r="A41" t="s">
        <v>50</v>
      </c>
      <c r="C41" s="94"/>
    </row>
    <row r="44" spans="1:122" ht="15.75" thickBot="1" x14ac:dyDescent="0.3"/>
    <row r="45" spans="1:122" ht="15.75" thickBot="1" x14ac:dyDescent="0.3">
      <c r="F45" s="98"/>
    </row>
    <row r="102" spans="1:19" x14ac:dyDescent="0.25">
      <c r="A102" s="166" t="s">
        <v>18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</row>
  </sheetData>
  <mergeCells count="48">
    <mergeCell ref="A102:S102"/>
    <mergeCell ref="B37:T37"/>
    <mergeCell ref="B23:T23"/>
    <mergeCell ref="B36:T36"/>
    <mergeCell ref="B27:T27"/>
    <mergeCell ref="B24:T24"/>
    <mergeCell ref="B25:T25"/>
    <mergeCell ref="B26:T26"/>
    <mergeCell ref="A25:A27"/>
    <mergeCell ref="B35:T35"/>
    <mergeCell ref="B32:T32"/>
    <mergeCell ref="A32:A35"/>
    <mergeCell ref="B33:T33"/>
    <mergeCell ref="B34:T34"/>
    <mergeCell ref="A28:A29"/>
    <mergeCell ref="B28:T28"/>
    <mergeCell ref="B2:S2"/>
    <mergeCell ref="H5:H6"/>
    <mergeCell ref="P5:P6"/>
    <mergeCell ref="B21:T21"/>
    <mergeCell ref="D5:D6"/>
    <mergeCell ref="S5:S6"/>
    <mergeCell ref="L5:L6"/>
    <mergeCell ref="I5:I6"/>
    <mergeCell ref="T5:T6"/>
    <mergeCell ref="A7:S7"/>
    <mergeCell ref="A10:S10"/>
    <mergeCell ref="C5:C6"/>
    <mergeCell ref="K5:K6"/>
    <mergeCell ref="J5:J6"/>
    <mergeCell ref="A20:A22"/>
    <mergeCell ref="B20:T20"/>
    <mergeCell ref="B30:T30"/>
    <mergeCell ref="A30:A31"/>
    <mergeCell ref="B31:T31"/>
    <mergeCell ref="B29:T29"/>
    <mergeCell ref="A1:S1"/>
    <mergeCell ref="N5:N6"/>
    <mergeCell ref="O5:O6"/>
    <mergeCell ref="R5:R6"/>
    <mergeCell ref="M5:M6"/>
    <mergeCell ref="B5:B6"/>
    <mergeCell ref="Q5:Q6"/>
    <mergeCell ref="E5:E6"/>
    <mergeCell ref="G5:G6"/>
    <mergeCell ref="F5:F6"/>
    <mergeCell ref="A2:A4"/>
    <mergeCell ref="B3:T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="80" zoomScaleNormal="80" workbookViewId="0">
      <selection activeCell="H22" sqref="H22"/>
    </sheetView>
  </sheetViews>
  <sheetFormatPr defaultRowHeight="15" x14ac:dyDescent="0.25"/>
  <cols>
    <col min="1" max="1" width="9.140625" style="99"/>
    <col min="2" max="2" width="5.85546875" style="8" customWidth="1"/>
    <col min="3" max="3" width="25.140625" style="8" customWidth="1"/>
    <col min="4" max="4" width="25.140625" style="99" customWidth="1"/>
    <col min="5" max="5" width="24" style="8" customWidth="1"/>
    <col min="6" max="6" width="47.28515625" style="8" customWidth="1"/>
    <col min="7" max="7" width="34.42578125" style="8" customWidth="1"/>
    <col min="8" max="8" width="100.85546875" style="8" customWidth="1"/>
  </cols>
  <sheetData>
    <row r="2" spans="2:8" ht="19.5" x14ac:dyDescent="0.35">
      <c r="B2" s="188" t="s">
        <v>54</v>
      </c>
      <c r="C2" s="188"/>
      <c r="D2" s="188"/>
      <c r="E2" s="188"/>
      <c r="F2" s="188"/>
      <c r="G2" s="188"/>
      <c r="H2" s="188"/>
    </row>
    <row r="3" spans="2:8" ht="16.5" x14ac:dyDescent="0.3">
      <c r="B3" s="6"/>
    </row>
    <row r="4" spans="2:8" ht="17.25" thickBot="1" x14ac:dyDescent="0.35">
      <c r="B4" s="6"/>
    </row>
    <row r="5" spans="2:8" ht="67.5" customHeight="1" thickBot="1" x14ac:dyDescent="0.3">
      <c r="B5" s="101" t="s">
        <v>37</v>
      </c>
      <c r="C5" s="102" t="s">
        <v>43</v>
      </c>
      <c r="D5" s="102" t="s">
        <v>44</v>
      </c>
      <c r="E5" s="102" t="s">
        <v>23</v>
      </c>
      <c r="F5" s="102" t="s">
        <v>24</v>
      </c>
      <c r="G5" s="102" t="s">
        <v>25</v>
      </c>
      <c r="H5" s="100" t="s">
        <v>41</v>
      </c>
    </row>
    <row r="6" spans="2:8" s="99" customFormat="1" ht="17.25" customHeight="1" thickBot="1" x14ac:dyDescent="0.3">
      <c r="B6" s="124">
        <v>1</v>
      </c>
      <c r="C6" s="185">
        <v>44666</v>
      </c>
      <c r="D6" s="185">
        <v>44666</v>
      </c>
      <c r="E6" s="124" t="s">
        <v>55</v>
      </c>
      <c r="F6" s="182" t="s">
        <v>57</v>
      </c>
      <c r="G6" s="182" t="s">
        <v>58</v>
      </c>
      <c r="H6" s="103" t="s">
        <v>45</v>
      </c>
    </row>
    <row r="7" spans="2:8" s="99" customFormat="1" ht="126" customHeight="1" thickBot="1" x14ac:dyDescent="0.3">
      <c r="B7" s="181"/>
      <c r="C7" s="186"/>
      <c r="D7" s="186"/>
      <c r="E7" s="181"/>
      <c r="F7" s="183"/>
      <c r="G7" s="183"/>
      <c r="H7" s="104" t="s">
        <v>56</v>
      </c>
    </row>
    <row r="8" spans="2:8" s="99" customFormat="1" ht="17.25" customHeight="1" thickBot="1" x14ac:dyDescent="0.3">
      <c r="B8" s="181"/>
      <c r="C8" s="186"/>
      <c r="D8" s="186"/>
      <c r="E8" s="181"/>
      <c r="F8" s="183"/>
      <c r="G8" s="183"/>
      <c r="H8" s="103" t="s">
        <v>42</v>
      </c>
    </row>
    <row r="9" spans="2:8" s="99" customFormat="1" ht="26.25" customHeight="1" thickBot="1" x14ac:dyDescent="0.3">
      <c r="B9" s="125"/>
      <c r="C9" s="187"/>
      <c r="D9" s="187"/>
      <c r="E9" s="125"/>
      <c r="F9" s="184"/>
      <c r="G9" s="184"/>
      <c r="H9" s="104"/>
    </row>
    <row r="10" spans="2:8" s="99" customFormat="1" ht="17.25" customHeight="1" thickBot="1" x14ac:dyDescent="0.3">
      <c r="B10" s="124">
        <v>2</v>
      </c>
      <c r="C10" s="185">
        <v>44676</v>
      </c>
      <c r="D10" s="185">
        <v>44678</v>
      </c>
      <c r="E10" s="124" t="s">
        <v>55</v>
      </c>
      <c r="F10" s="182" t="s">
        <v>59</v>
      </c>
      <c r="G10" s="182" t="s">
        <v>60</v>
      </c>
      <c r="H10" s="103" t="s">
        <v>45</v>
      </c>
    </row>
    <row r="11" spans="2:8" s="99" customFormat="1" ht="70.5" customHeight="1" thickBot="1" x14ac:dyDescent="0.3">
      <c r="B11" s="181"/>
      <c r="C11" s="186"/>
      <c r="D11" s="186"/>
      <c r="E11" s="181"/>
      <c r="F11" s="183"/>
      <c r="G11" s="183"/>
      <c r="H11" s="104"/>
    </row>
    <row r="12" spans="2:8" s="99" customFormat="1" ht="17.25" customHeight="1" thickBot="1" x14ac:dyDescent="0.3">
      <c r="B12" s="181"/>
      <c r="C12" s="186"/>
      <c r="D12" s="186"/>
      <c r="E12" s="181"/>
      <c r="F12" s="183"/>
      <c r="G12" s="183"/>
      <c r="H12" s="103" t="s">
        <v>42</v>
      </c>
    </row>
    <row r="13" spans="2:8" s="99" customFormat="1" ht="22.5" customHeight="1" thickBot="1" x14ac:dyDescent="0.3">
      <c r="B13" s="125"/>
      <c r="C13" s="187"/>
      <c r="D13" s="187"/>
      <c r="E13" s="125"/>
      <c r="F13" s="184"/>
      <c r="G13" s="184"/>
      <c r="H13" s="104"/>
    </row>
    <row r="14" spans="2:8" s="99" customFormat="1" ht="18" hidden="1" customHeight="1" thickBot="1" x14ac:dyDescent="0.3">
      <c r="B14" s="8"/>
      <c r="C14" s="105"/>
      <c r="D14" s="105"/>
      <c r="E14" s="105"/>
      <c r="F14"/>
      <c r="G14"/>
      <c r="H14"/>
    </row>
    <row r="15" spans="2:8" s="99" customFormat="1" ht="17.25" customHeight="1" thickBot="1" x14ac:dyDescent="0.3">
      <c r="B15" s="124">
        <v>3</v>
      </c>
      <c r="C15" s="185">
        <v>44676</v>
      </c>
      <c r="D15" s="185">
        <v>44676</v>
      </c>
      <c r="E15" s="124" t="s">
        <v>55</v>
      </c>
      <c r="F15" s="182" t="s">
        <v>61</v>
      </c>
      <c r="G15" s="182" t="s">
        <v>62</v>
      </c>
      <c r="H15" s="103" t="s">
        <v>45</v>
      </c>
    </row>
    <row r="16" spans="2:8" s="99" customFormat="1" ht="108.75" customHeight="1" thickBot="1" x14ac:dyDescent="0.3">
      <c r="B16" s="181"/>
      <c r="C16" s="186"/>
      <c r="D16" s="186"/>
      <c r="E16" s="181"/>
      <c r="F16" s="183"/>
      <c r="G16" s="183"/>
      <c r="H16" s="104"/>
    </row>
    <row r="17" spans="2:8" s="99" customFormat="1" ht="17.25" customHeight="1" thickBot="1" x14ac:dyDescent="0.3">
      <c r="B17" s="181"/>
      <c r="C17" s="186"/>
      <c r="D17" s="186"/>
      <c r="E17" s="181"/>
      <c r="F17" s="183"/>
      <c r="G17" s="183"/>
      <c r="H17" s="103" t="s">
        <v>42</v>
      </c>
    </row>
    <row r="18" spans="2:8" s="99" customFormat="1" ht="101.25" customHeight="1" thickBot="1" x14ac:dyDescent="0.3">
      <c r="B18" s="125"/>
      <c r="C18" s="187"/>
      <c r="D18" s="187"/>
      <c r="E18" s="125"/>
      <c r="F18" s="184"/>
      <c r="G18" s="184"/>
      <c r="H18" s="104"/>
    </row>
    <row r="19" spans="2:8" s="99" customFormat="1" ht="17.25" customHeight="1" thickBot="1" x14ac:dyDescent="0.3">
      <c r="B19" s="124">
        <v>4</v>
      </c>
      <c r="C19" s="185">
        <v>44676</v>
      </c>
      <c r="D19" s="185">
        <v>44676</v>
      </c>
      <c r="E19" s="124" t="s">
        <v>55</v>
      </c>
      <c r="F19" s="182" t="s">
        <v>63</v>
      </c>
      <c r="G19" s="182" t="s">
        <v>62</v>
      </c>
      <c r="H19" s="103" t="s">
        <v>45</v>
      </c>
    </row>
    <row r="20" spans="2:8" s="99" customFormat="1" ht="108.75" customHeight="1" thickBot="1" x14ac:dyDescent="0.3">
      <c r="B20" s="181"/>
      <c r="C20" s="186"/>
      <c r="D20" s="186"/>
      <c r="E20" s="181"/>
      <c r="F20" s="183"/>
      <c r="G20" s="183"/>
      <c r="H20" s="104"/>
    </row>
    <row r="21" spans="2:8" s="99" customFormat="1" ht="17.25" customHeight="1" thickBot="1" x14ac:dyDescent="0.3">
      <c r="B21" s="181"/>
      <c r="C21" s="186"/>
      <c r="D21" s="186"/>
      <c r="E21" s="181"/>
      <c r="F21" s="183"/>
      <c r="G21" s="183"/>
      <c r="H21" s="103" t="s">
        <v>42</v>
      </c>
    </row>
    <row r="22" spans="2:8" s="99" customFormat="1" ht="107.25" customHeight="1" thickBot="1" x14ac:dyDescent="0.3">
      <c r="B22" s="125"/>
      <c r="C22" s="187"/>
      <c r="D22" s="187"/>
      <c r="E22" s="125"/>
      <c r="F22" s="184"/>
      <c r="G22" s="184"/>
      <c r="H22" s="104"/>
    </row>
    <row r="23" spans="2:8" s="107" customFormat="1" x14ac:dyDescent="0.25"/>
    <row r="24" spans="2:8" s="107" customFormat="1" x14ac:dyDescent="0.25"/>
    <row r="25" spans="2:8" ht="16.5" x14ac:dyDescent="0.25">
      <c r="C25" s="93" t="s">
        <v>34</v>
      </c>
      <c r="D25" s="93"/>
    </row>
    <row r="26" spans="2:8" ht="16.5" x14ac:dyDescent="0.25">
      <c r="C26" s="93" t="s">
        <v>40</v>
      </c>
      <c r="D26" s="93"/>
    </row>
  </sheetData>
  <mergeCells count="25">
    <mergeCell ref="F10:F13"/>
    <mergeCell ref="G10:G13"/>
    <mergeCell ref="B10:B13"/>
    <mergeCell ref="C10:C13"/>
    <mergeCell ref="D10:D13"/>
    <mergeCell ref="E10:E13"/>
    <mergeCell ref="G19:G22"/>
    <mergeCell ref="C6:C9"/>
    <mergeCell ref="D6:D9"/>
    <mergeCell ref="B2:H2"/>
    <mergeCell ref="E6:E9"/>
    <mergeCell ref="F6:F9"/>
    <mergeCell ref="G6:G9"/>
    <mergeCell ref="B6:B9"/>
    <mergeCell ref="B19:B22"/>
    <mergeCell ref="C19:C22"/>
    <mergeCell ref="D19:D22"/>
    <mergeCell ref="E19:E22"/>
    <mergeCell ref="F19:F22"/>
    <mergeCell ref="G15:G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Сведения  по актам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trofimov_vs</dc:creator>
  <cp:lastModifiedBy>Valerij.Butyugov@evraz.com</cp:lastModifiedBy>
  <cp:lastPrinted>2013-01-14T03:50:58Z</cp:lastPrinted>
  <dcterms:created xsi:type="dcterms:W3CDTF">2011-10-18T07:08:46Z</dcterms:created>
  <dcterms:modified xsi:type="dcterms:W3CDTF">2023-02-22T06:40:28Z</dcterms:modified>
</cp:coreProperties>
</file>