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17 Тех.перевооружение ТП-39 (+)\ПТЭО\"/>
    </mc:Choice>
  </mc:AlternateContent>
  <xr:revisionPtr revIDLastSave="0" documentId="13_ncr:1_{B1268333-C09D-4A1A-9B25-48A4B9217F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ТП-39 зам транс - По" sheetId="1" r:id="rId1"/>
  </sheets>
  <definedNames>
    <definedName name="_xlnm.Print_Titles" localSheetId="0">'Реконструк ТП-39 зам транс - По'!$13:$13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1" l="1"/>
  <c r="D51" i="1" s="1"/>
  <c r="D52" i="1" l="1"/>
  <c r="D53" i="1" s="1"/>
</calcChain>
</file>

<file path=xl/sharedStrings.xml><?xml version="1.0" encoding="utf-8"?>
<sst xmlns="http://schemas.openxmlformats.org/spreadsheetml/2006/main" count="111" uniqueCount="71">
  <si>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</si>
  <si>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</si>
  <si>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</si>
  <si>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</si>
  <si>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</si>
  <si>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</si>
  <si>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</si>
  <si>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</si>
  <si>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</si>
  <si>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</si>
  <si>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</si>
  <si>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</si>
  <si>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</si>
  <si>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2027г.</t>
  </si>
  <si>
    <t>1</t>
  </si>
  <si>
    <t>Проектно-изыскательские работы для отдельных элементов электрических сетей стоимостью: от 1,1 до 5,9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</si>
  <si>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</si>
  <si>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</si>
  <si>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</si>
  <si>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</si>
  <si>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</si>
  <si>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</si>
  <si>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</si>
  <si>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</si>
  <si>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</si>
  <si>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 xml:space="preserve"> дефлятор 2027г. 4,6% ПЗ=1,046</t>
  </si>
  <si>
    <t>Итого прямые затраты по разделу в базисных ценах</t>
  </si>
  <si>
    <t>Итого по разделу 1 Проектные работы 2027г.</t>
  </si>
  <si>
    <t>Раздел 2. Электромонтажные работы 2027г.</t>
  </si>
  <si>
    <t>2</t>
  </si>
  <si>
    <t>Ячейка двухобмоточного сухого трансформатора Т 6(10,15)/НН кВ, мощность 400 кВА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</si>
  <si>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</si>
  <si>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</si>
  <si>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</si>
  <si>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РЗА и прочие шкафы (панели): прочие шкафы (панели)(шкаф контр пункт ТМ)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</si>
  <si>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</si>
  <si>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</si>
  <si>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Итого по разделу 2 Электромонтажные работы 2027г.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</si>
  <si>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</si>
  <si>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</si>
  <si>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</si>
  <si>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</si>
  <si>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</si>
  <si>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</si>
  <si>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Техническое перевооружение: ПС 6/0,4кВ "ТП-39" (Монтаж трансформаторов Т-1, Т-2 взамен существующих)</t>
  </si>
  <si>
    <t>Исходный документ</t>
  </si>
  <si>
    <t>Расчет</t>
  </si>
  <si>
    <t>НДС (20%)</t>
  </si>
  <si>
    <t>ВСЕГО с НДС</t>
  </si>
  <si>
    <t>Локальный сметный расчет на Техническое перевооружение: ПС 6/0,4кВ "ТП-39" (Монтаж трансформаторов Т-1, Т-2 взамен существующих)</t>
  </si>
  <si>
    <t>Стоимость по ЛСР, тыс.руб без НДС в ценах 2026 г.</t>
  </si>
  <si>
    <t>Индекс-дефлятор 2027 г.</t>
  </si>
  <si>
    <t>Итого в ценах 2027 г.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</si>
  <si>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</si>
  <si>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УНЦ(2023)-П6-07</t>
  </si>
  <si>
    <t>Проектные и изыскательские работы для отдельных элементов электрических сетей стоимостью: от 6 до 10,9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</si>
  <si>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</si>
  <si>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</si>
  <si>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 xml:space="preserve"> Дефлятор 2026 ПЗ=4,6% (ОЗП=4,6%; ЭМ=4,6% к расх.; ЗПМ=4,6%; МАТ=4,6% к расх.; ТЗ=4,6%; ТЗМ=4,6%)</t>
  </si>
  <si>
    <t xml:space="preserve"> Дефлятор 2027 ПЗ=4,6% (ОЗП=4,6%; ЭМ=4,6% к расх.; ЗПМ=4,6%; МАТ=4,6% к расх.; ТЗ=4,6%; ТЗМ=4,6%)</t>
  </si>
  <si>
    <t>Накладные расходы 108% ФОТ (от 0)</t>
  </si>
  <si>
    <t>Сметная прибыль 65% ФОТ (от 0)</t>
  </si>
  <si>
    <t>УНЦ(2023)-Т5-14-4</t>
  </si>
  <si>
    <t>Ячейка двухобмоточного сухого трансформатора 6(10,15)/НН кВ, мощность 400 кВА</t>
  </si>
  <si>
    <t>Ц1-84-5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</si>
  <si>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</si>
  <si>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УНЦ(2023)-И12-06</t>
  </si>
  <si>
    <t>Прочий шкаф (панель)(шкаф контр пункт ТМ)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</si>
  <si>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</si>
  <si>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</si>
  <si>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Стоимость мероприятия согласно ЛСР (7 645,44 тыс. руб. с НДС) не превышает стоимость расчета, выполненного в соответствии с укрупненными нормативами цены (13 244,75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</si>
</sst>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6" fillId="0" borderId="0" xfId="0" applyFont="1" applyAlignment="1"/>
    <xf numFmtId="0" fontId="7" fillId="0" borderId="0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wrapText="1"/>
    </xf>
    <xf numFmtId="0" fontId="0" fillId="0" borderId="0" xfId="0" applyBorder="1" applyAlignment="1"/>
    <xf numFmtId="49" fontId="9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49" fontId="10" fillId="0" borderId="3" xfId="0" applyNumberFormat="1" applyFont="1" applyFill="1" applyBorder="1" applyAlignment="1" applyProtection="1">
      <alignment horizontal="center" wrapText="1"/>
    </xf>
    <xf numFmtId="49" fontId="8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/>
    <xf numFmtId="49" fontId="10" fillId="0" borderId="3" xfId="0" applyNumberFormat="1" applyFont="1" applyFill="1" applyBorder="1" applyAlignment="1" applyProtection="1">
      <alignment wrapText="1"/>
    </xf>
    <xf numFmtId="4" fontId="10" fillId="0" borderId="3" xfId="0" applyNumberFormat="1" applyFont="1" applyFill="1" applyBorder="1" applyAlignment="1" applyProtection="1">
      <alignment wrapText="1"/>
    </xf>
    <xf numFmtId="164" fontId="10" fillId="0" borderId="3" xfId="0" applyNumberFormat="1" applyFont="1" applyFill="1" applyBorder="1" applyAlignment="1" applyProtection="1">
      <alignment wrapText="1"/>
    </xf>
    <xf numFmtId="4" fontId="8" fillId="0" borderId="0" xfId="0" applyNumberFormat="1" applyFont="1" applyFill="1" applyBorder="1" applyAlignment="1" applyProtection="1"/>
    <xf numFmtId="49" fontId="12" fillId="0" borderId="3" xfId="0" applyNumberFormat="1" applyFont="1" applyFill="1" applyBorder="1" applyAlignment="1" applyProtection="1">
      <alignment wrapText="1"/>
    </xf>
    <xf numFmtId="4" fontId="12" fillId="0" borderId="3" xfId="0" applyNumberFormat="1" applyFont="1" applyFill="1" applyBorder="1" applyAlignment="1" applyProtection="1">
      <alignment wrapText="1"/>
    </xf>
    <xf numFmtId="4" fontId="13" fillId="0" borderId="0" xfId="0" applyNumberFormat="1" applyFont="1" applyFill="1" applyBorder="1" applyAlignment="1" applyProtection="1">
      <alignment horizontal="right"/>
    </xf>
    <xf numFmtId="49" fontId="13" fillId="0" borderId="0" xfId="0" applyNumberFormat="1" applyFont="1" applyFill="1" applyBorder="1" applyAlignment="1" applyProtection="1"/>
    <xf numFmtId="4" fontId="10" fillId="0" borderId="3" xfId="0" applyNumberFormat="1" applyFont="1" applyFill="1" applyBorder="1" applyAlignment="1" applyProtection="1"/>
    <xf numFmtId="49" fontId="14" fillId="0" borderId="0" xfId="0" applyNumberFormat="1" applyFont="1" applyFill="1" applyBorder="1" applyAlignment="1" applyProtection="1">
      <alignment vertical="center"/>
    </xf>
    <xf numFmtId="4" fontId="10" fillId="2" borderId="3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4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49" fontId="17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left" vertical="top" wrapText="1"/>
    </xf>
    <xf numFmtId="1" fontId="13" fillId="0" borderId="3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vertical="top" wrapText="1"/>
    </xf>
    <xf numFmtId="3" fontId="13" fillId="0" borderId="3" xfId="0" applyNumberFormat="1" applyFont="1" applyBorder="1" applyAlignment="1">
      <alignment horizontal="right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right" vertical="top" wrapText="1"/>
    </xf>
    <xf numFmtId="49" fontId="13" fillId="0" borderId="4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right" vertical="top"/>
    </xf>
    <xf numFmtId="49" fontId="13" fillId="0" borderId="2" xfId="0" applyNumberFormat="1" applyFont="1" applyBorder="1" applyAlignment="1">
      <alignment horizontal="center" vertical="top" wrapText="1"/>
    </xf>
    <xf numFmtId="49" fontId="13" fillId="0" borderId="2" xfId="0" applyNumberFormat="1" applyFont="1" applyBorder="1" applyAlignment="1">
      <alignment horizontal="center" vertical="top"/>
    </xf>
    <xf numFmtId="0" fontId="13" fillId="0" borderId="2" xfId="0" applyFont="1" applyBorder="1"/>
    <xf numFmtId="0" fontId="13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 vertical="top"/>
    </xf>
    <xf numFmtId="0" fontId="9" fillId="0" borderId="2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3" fontId="18" fillId="0" borderId="3" xfId="0" applyNumberFormat="1" applyFont="1" applyBorder="1" applyAlignment="1">
      <alignment horizontal="right" vertical="top" wrapText="1"/>
    </xf>
    <xf numFmtId="0" fontId="18" fillId="0" borderId="3" xfId="0" applyFont="1" applyBorder="1" applyAlignment="1">
      <alignment horizontal="right" vertical="top" wrapText="1"/>
    </xf>
    <xf numFmtId="4" fontId="18" fillId="0" borderId="3" xfId="0" applyNumberFormat="1" applyFont="1" applyBorder="1" applyAlignment="1">
      <alignment horizontal="right" vertical="top" wrapText="1"/>
    </xf>
    <xf numFmtId="3" fontId="15" fillId="0" borderId="0" xfId="0" applyNumberFormat="1" applyFont="1" applyFill="1" applyBorder="1" applyAlignment="1" applyProtection="1">
      <alignment horizontal="right" vertical="top" wrapText="1"/>
    </xf>
    <xf numFmtId="0" fontId="15" fillId="0" borderId="0" xfId="0" applyNumberFormat="1" applyFont="1" applyFill="1" applyBorder="1" applyAlignment="1" applyProtection="1">
      <alignment horizontal="right" vertical="top" wrapText="1"/>
    </xf>
    <xf numFmtId="4" fontId="16" fillId="0" borderId="0" xfId="0" applyNumberFormat="1" applyFont="1" applyFill="1" applyBorder="1" applyAlignment="1" applyProtection="1">
      <alignment horizontal="right" vertical="top" wrapText="1"/>
    </xf>
    <xf numFmtId="0" fontId="16" fillId="0" borderId="0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Fill="1" applyBorder="1" applyAlignment="1" applyProtection="1">
      <alignment horizontal="right" vertical="top" wrapText="1"/>
    </xf>
    <xf numFmtId="49" fontId="6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49" fontId="18" fillId="0" borderId="3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wrapText="1"/>
    </xf>
    <xf numFmtId="0" fontId="13" fillId="0" borderId="3" xfId="0" applyFont="1" applyBorder="1" applyAlignment="1">
      <alignment horizontal="left" vertical="top" wrapText="1"/>
    </xf>
    <xf numFmtId="49" fontId="13" fillId="0" borderId="3" xfId="0" applyNumberFormat="1" applyFont="1" applyBorder="1" applyAlignment="1">
      <alignment horizontal="left" vertical="top" wrapText="1"/>
    </xf>
    <xf numFmtId="49" fontId="16" fillId="0" borderId="0" xfId="0" applyNumberFormat="1" applyFont="1" applyFill="1" applyBorder="1" applyAlignment="1" applyProtection="1">
      <alignment horizontal="left" vertical="top" wrapText="1"/>
    </xf>
    <xf numFmtId="49" fontId="15" fillId="3" borderId="0" xfId="0" applyNumberFormat="1" applyFont="1" applyFill="1" applyBorder="1" applyAlignment="1" applyProtection="1">
      <alignment horizontal="left" vertical="top" wrapText="1"/>
    </xf>
    <xf numFmtId="0" fontId="13" fillId="0" borderId="0" xfId="0" applyNumberFormat="1" applyFont="1" applyFill="1" applyBorder="1" applyAlignment="1" applyProtection="1">
      <alignment horizontal="left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0" fillId="0" borderId="6" xfId="0" applyNumberFormat="1" applyFont="1" applyFill="1" applyBorder="1" applyAlignment="1" applyProtection="1">
      <alignment horizontal="center" wrapText="1"/>
    </xf>
    <xf numFmtId="49" fontId="10" fillId="0" borderId="5" xfId="0" applyNumberFormat="1" applyFont="1" applyFill="1" applyBorder="1" applyAlignment="1" applyProtection="1">
      <alignment horizontal="center" wrapText="1"/>
    </xf>
    <xf numFmtId="49" fontId="10" fillId="0" borderId="7" xfId="0" applyNumberFormat="1" applyFont="1" applyFill="1" applyBorder="1" applyAlignment="1" applyProtection="1">
      <alignment horizontal="center" wrapText="1"/>
    </xf>
    <xf numFmtId="49" fontId="10" fillId="0" borderId="8" xfId="0" applyNumberFormat="1" applyFont="1" applyFill="1" applyBorder="1" applyAlignment="1" applyProtection="1">
      <alignment horizontal="center" wrapText="1"/>
    </xf>
    <xf numFmtId="49" fontId="10" fillId="0" borderId="9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9" fontId="10" fillId="0" borderId="6" xfId="0" applyNumberFormat="1" applyFont="1" applyFill="1" applyBorder="1" applyAlignment="1" applyProtection="1">
      <alignment horizontal="right"/>
    </xf>
    <xf numFmtId="49" fontId="10" fillId="0" borderId="5" xfId="0" applyNumberFormat="1" applyFont="1" applyFill="1" applyBorder="1" applyAlignment="1" applyProtection="1">
      <alignment horizontal="right"/>
    </xf>
    <xf numFmtId="49" fontId="12" fillId="0" borderId="6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0"/>
  <sheetViews>
    <sheetView tabSelected="1" topLeftCell="A37" workbookViewId="0">
      <selection activeCell="L41" sqref="L41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16.5546875" style="1" customWidth="1"/>
    <col min="4" max="4" width="26.3320312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M1" s="3"/>
    </row>
    <row r="2" spans="1:25" customFormat="1" ht="28.5" customHeight="1" x14ac:dyDescent="0.3">
      <c r="A2" s="71" t="s">
        <v>53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25" customFormat="1" ht="21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25" customFormat="1" ht="14.4" x14ac:dyDescent="0.3">
      <c r="A4" s="11"/>
      <c r="B4" s="12" t="s">
        <v>41</v>
      </c>
      <c r="C4" s="12"/>
      <c r="D4" s="12"/>
      <c r="E4" s="12"/>
      <c r="F4" s="11"/>
      <c r="G4" s="11"/>
      <c r="H4" s="11"/>
      <c r="I4" s="11"/>
      <c r="J4" s="11"/>
      <c r="K4" s="11"/>
      <c r="L4" s="11"/>
      <c r="M4" s="11"/>
      <c r="N4" s="11"/>
      <c r="O4" s="11"/>
      <c r="T4" s="13" t="s">
        <v>42</v>
      </c>
    </row>
    <row r="5" spans="1:25" customFormat="1" ht="15.75" customHeight="1" x14ac:dyDescent="0.3">
      <c r="A5" s="11"/>
      <c r="B5" s="12" t="s">
        <v>44</v>
      </c>
      <c r="C5" s="12"/>
      <c r="D5" s="12"/>
      <c r="E5" s="12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25" customFormat="1" ht="14.4" x14ac:dyDescent="0.3">
      <c r="A6" s="11"/>
      <c r="B6" s="12" t="s">
        <v>43</v>
      </c>
      <c r="C6" s="12"/>
      <c r="D6" s="12"/>
      <c r="E6" s="12"/>
      <c r="F6" s="15"/>
      <c r="G6" s="15"/>
      <c r="H6" s="11"/>
      <c r="I6" s="11"/>
      <c r="J6" s="11"/>
      <c r="K6" s="11"/>
      <c r="L6" s="11"/>
      <c r="M6" s="11"/>
      <c r="N6" s="11"/>
      <c r="O6" s="11"/>
      <c r="U6" s="14" t="s">
        <v>0</v>
      </c>
    </row>
    <row r="7" spans="1:25" customFormat="1" ht="18.75" customHeight="1" x14ac:dyDescent="0.3">
      <c r="A7" s="11"/>
      <c r="B7" s="12"/>
      <c r="C7" s="12"/>
      <c r="D7" s="12"/>
      <c r="E7" s="12"/>
      <c r="F7" s="15"/>
      <c r="G7" s="15"/>
      <c r="H7" s="11"/>
      <c r="I7" s="11"/>
      <c r="J7" s="11"/>
      <c r="K7" s="11"/>
      <c r="L7" s="11"/>
      <c r="M7" s="11"/>
      <c r="N7" s="11"/>
      <c r="O7" s="11"/>
    </row>
    <row r="8" spans="1:25" customFormat="1" ht="12.75" customHeight="1" x14ac:dyDescent="0.3">
      <c r="A8" s="70" t="s">
        <v>1</v>
      </c>
      <c r="B8" s="70" t="s">
        <v>2</v>
      </c>
      <c r="C8" s="70" t="s">
        <v>3</v>
      </c>
      <c r="D8" s="70"/>
      <c r="E8" s="70"/>
      <c r="F8" s="70" t="s">
        <v>4</v>
      </c>
      <c r="G8" s="70" t="s">
        <v>5</v>
      </c>
      <c r="H8" s="70" t="s">
        <v>6</v>
      </c>
      <c r="I8" s="70"/>
      <c r="J8" s="70"/>
      <c r="K8" s="70"/>
      <c r="L8" s="70" t="s">
        <v>7</v>
      </c>
      <c r="M8" s="70"/>
      <c r="N8" s="70"/>
      <c r="O8" s="70"/>
    </row>
    <row r="9" spans="1:25" customFormat="1" ht="14.4" x14ac:dyDescent="0.3">
      <c r="A9" s="70"/>
      <c r="B9" s="70"/>
      <c r="C9" s="70"/>
      <c r="D9" s="70"/>
      <c r="E9" s="70"/>
      <c r="F9" s="70"/>
      <c r="G9" s="70"/>
      <c r="H9" s="70" t="s">
        <v>8</v>
      </c>
      <c r="I9" s="70" t="s">
        <v>9</v>
      </c>
      <c r="J9" s="70"/>
      <c r="K9" s="70"/>
      <c r="L9" s="70" t="s">
        <v>8</v>
      </c>
      <c r="M9" s="65" t="s">
        <v>9</v>
      </c>
      <c r="N9" s="65"/>
      <c r="O9" s="65"/>
    </row>
    <row r="10" spans="1:25" customFormat="1" ht="36" customHeight="1" x14ac:dyDescent="0.3">
      <c r="A10" s="70"/>
      <c r="B10" s="70"/>
      <c r="C10" s="70"/>
      <c r="D10" s="70"/>
      <c r="E10" s="70"/>
      <c r="F10" s="70"/>
      <c r="G10" s="70"/>
      <c r="H10" s="70"/>
      <c r="I10" s="37" t="s">
        <v>10</v>
      </c>
      <c r="J10" s="37" t="s">
        <v>11</v>
      </c>
      <c r="K10" s="37" t="s">
        <v>12</v>
      </c>
      <c r="L10" s="70"/>
      <c r="M10" s="37" t="s">
        <v>10</v>
      </c>
      <c r="N10" s="37" t="s">
        <v>11</v>
      </c>
      <c r="O10" s="37" t="s">
        <v>12</v>
      </c>
    </row>
    <row r="11" spans="1:25" customFormat="1" ht="28.5" customHeight="1" x14ac:dyDescent="0.3">
      <c r="A11" s="38">
        <v>1</v>
      </c>
      <c r="B11" s="38">
        <v>2</v>
      </c>
      <c r="C11" s="65">
        <v>3</v>
      </c>
      <c r="D11" s="65"/>
      <c r="E11" s="65"/>
      <c r="F11" s="38">
        <v>4</v>
      </c>
      <c r="G11" s="38">
        <v>5</v>
      </c>
      <c r="H11" s="38">
        <v>6</v>
      </c>
      <c r="I11" s="38">
        <v>7</v>
      </c>
      <c r="J11" s="38">
        <v>8</v>
      </c>
      <c r="K11" s="38">
        <v>9</v>
      </c>
      <c r="L11" s="38">
        <v>10</v>
      </c>
      <c r="M11" s="38">
        <v>11</v>
      </c>
      <c r="N11" s="38">
        <v>12</v>
      </c>
      <c r="O11" s="38">
        <v>13</v>
      </c>
    </row>
    <row r="12" spans="1:25" customFormat="1" ht="15" customHeight="1" x14ac:dyDescent="0.3">
      <c r="A12" s="66" t="s">
        <v>13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</row>
    <row r="13" spans="1:25" customFormat="1" ht="14.4" x14ac:dyDescent="0.3">
      <c r="A13" s="39" t="s">
        <v>14</v>
      </c>
      <c r="B13" s="40" t="s">
        <v>54</v>
      </c>
      <c r="C13" s="72" t="s">
        <v>55</v>
      </c>
      <c r="D13" s="72"/>
      <c r="E13" s="72"/>
      <c r="F13" s="39" t="s">
        <v>16</v>
      </c>
      <c r="G13" s="41">
        <v>1</v>
      </c>
      <c r="H13" s="42">
        <v>856255.51</v>
      </c>
      <c r="I13" s="43"/>
      <c r="J13" s="43"/>
      <c r="K13" s="43"/>
      <c r="L13" s="44">
        <v>856256</v>
      </c>
      <c r="M13" s="43"/>
      <c r="N13" s="43"/>
      <c r="O13" s="43"/>
    </row>
    <row r="14" spans="1:25" customFormat="1" ht="14.4" customHeight="1" x14ac:dyDescent="0.3">
      <c r="A14" s="45"/>
      <c r="B14" s="46"/>
      <c r="C14" s="67" t="s">
        <v>56</v>
      </c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8"/>
      <c r="W14" s="7" t="s">
        <v>13</v>
      </c>
    </row>
    <row r="15" spans="1:25" customFormat="1" ht="31.8" customHeight="1" x14ac:dyDescent="0.3">
      <c r="A15" s="45"/>
      <c r="B15" s="46"/>
      <c r="C15" s="67" t="s">
        <v>57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8"/>
      <c r="W15" s="7"/>
      <c r="X15" s="2" t="s">
        <v>15</v>
      </c>
    </row>
    <row r="16" spans="1:25" customFormat="1" ht="14.4" customHeight="1" x14ac:dyDescent="0.3">
      <c r="A16" s="45"/>
      <c r="B16" s="46"/>
      <c r="C16" s="67" t="s">
        <v>58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8"/>
      <c r="W16" s="7"/>
      <c r="Y16" s="2" t="s">
        <v>17</v>
      </c>
    </row>
    <row r="17" spans="1:26" customFormat="1" ht="14.4" customHeight="1" x14ac:dyDescent="0.3">
      <c r="A17" s="45"/>
      <c r="B17" s="46"/>
      <c r="C17" s="67" t="s">
        <v>59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8"/>
      <c r="W17" s="7"/>
      <c r="Y17" s="2" t="s">
        <v>18</v>
      </c>
    </row>
    <row r="18" spans="1:26" customFormat="1" ht="14.4" customHeight="1" x14ac:dyDescent="0.3">
      <c r="A18" s="47"/>
      <c r="B18" s="48"/>
      <c r="C18" s="48"/>
      <c r="D18" s="48"/>
      <c r="E18" s="49" t="s">
        <v>60</v>
      </c>
      <c r="F18" s="50"/>
      <c r="G18" s="51"/>
      <c r="H18" s="52"/>
      <c r="I18" s="52"/>
      <c r="J18" s="52"/>
      <c r="K18" s="52"/>
      <c r="L18" s="53"/>
      <c r="M18" s="54"/>
      <c r="N18" s="55"/>
      <c r="O18" s="56"/>
      <c r="W18" s="7"/>
      <c r="Y18" s="2" t="s">
        <v>19</v>
      </c>
    </row>
    <row r="19" spans="1:26" customFormat="1" ht="14.4" customHeight="1" x14ac:dyDescent="0.3">
      <c r="A19" s="47"/>
      <c r="B19" s="48"/>
      <c r="C19" s="48"/>
      <c r="D19" s="48"/>
      <c r="E19" s="49" t="s">
        <v>61</v>
      </c>
      <c r="F19" s="50"/>
      <c r="G19" s="51"/>
      <c r="H19" s="52"/>
      <c r="I19" s="52"/>
      <c r="J19" s="52"/>
      <c r="K19" s="52"/>
      <c r="L19" s="53"/>
      <c r="M19" s="54"/>
      <c r="N19" s="55"/>
      <c r="O19" s="56"/>
      <c r="W19" s="7"/>
      <c r="Y19" s="2" t="s">
        <v>20</v>
      </c>
    </row>
    <row r="20" spans="1:26" customFormat="1" ht="14.4" customHeight="1" x14ac:dyDescent="0.3">
      <c r="A20" s="69" t="s">
        <v>26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57">
        <v>856256</v>
      </c>
      <c r="M20" s="58"/>
      <c r="N20" s="58"/>
      <c r="O20" s="58"/>
      <c r="W20" s="7"/>
      <c r="Y20" s="2" t="s">
        <v>21</v>
      </c>
    </row>
    <row r="21" spans="1:26" customFormat="1" ht="14.4" customHeight="1" x14ac:dyDescent="0.3">
      <c r="A21" s="69" t="s">
        <v>27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59">
        <v>856256</v>
      </c>
      <c r="M21" s="58"/>
      <c r="N21" s="58"/>
      <c r="O21" s="58"/>
      <c r="W21" s="7"/>
      <c r="Y21" s="2" t="s">
        <v>22</v>
      </c>
    </row>
    <row r="22" spans="1:26" customFormat="1" ht="14.4" customHeight="1" x14ac:dyDescent="0.3">
      <c r="A22" s="66" t="s">
        <v>28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W22" s="7"/>
      <c r="Y22" s="2" t="s">
        <v>23</v>
      </c>
    </row>
    <row r="23" spans="1:26" customFormat="1" ht="14.4" customHeight="1" x14ac:dyDescent="0.3">
      <c r="A23" s="39" t="s">
        <v>29</v>
      </c>
      <c r="B23" s="40" t="s">
        <v>62</v>
      </c>
      <c r="C23" s="72" t="s">
        <v>63</v>
      </c>
      <c r="D23" s="72"/>
      <c r="E23" s="72"/>
      <c r="F23" s="39" t="s">
        <v>31</v>
      </c>
      <c r="G23" s="41">
        <v>2</v>
      </c>
      <c r="H23" s="42">
        <v>4848026.2699999996</v>
      </c>
      <c r="I23" s="43"/>
      <c r="J23" s="43"/>
      <c r="K23" s="43"/>
      <c r="L23" s="44">
        <v>9696053</v>
      </c>
      <c r="M23" s="43"/>
      <c r="N23" s="43"/>
      <c r="O23" s="43"/>
      <c r="W23" s="7"/>
      <c r="Y23" s="2" t="s">
        <v>24</v>
      </c>
    </row>
    <row r="24" spans="1:26" customFormat="1" ht="14.4" customHeight="1" x14ac:dyDescent="0.3">
      <c r="A24" s="45"/>
      <c r="B24" s="46" t="s">
        <v>64</v>
      </c>
      <c r="C24" s="67" t="s">
        <v>65</v>
      </c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8"/>
      <c r="W24" s="7"/>
      <c r="Y24" s="2" t="s">
        <v>25</v>
      </c>
    </row>
    <row r="25" spans="1:26" customFormat="1" ht="14.4" customHeight="1" x14ac:dyDescent="0.3">
      <c r="A25" s="45"/>
      <c r="B25" s="46"/>
      <c r="C25" s="67" t="s">
        <v>56</v>
      </c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8"/>
      <c r="W25" s="7"/>
      <c r="Z25" s="8" t="s">
        <v>26</v>
      </c>
    </row>
    <row r="26" spans="1:26" customFormat="1" ht="14.4" customHeight="1" x14ac:dyDescent="0.3">
      <c r="A26" s="45"/>
      <c r="B26" s="46"/>
      <c r="C26" s="67" t="s">
        <v>57</v>
      </c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8"/>
      <c r="W26" s="7"/>
      <c r="Z26" s="8" t="s">
        <v>27</v>
      </c>
    </row>
    <row r="27" spans="1:26" customFormat="1" ht="14.4" customHeight="1" x14ac:dyDescent="0.3">
      <c r="A27" s="45"/>
      <c r="B27" s="46"/>
      <c r="C27" s="67" t="s">
        <v>58</v>
      </c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8"/>
      <c r="W27" s="7" t="s">
        <v>28</v>
      </c>
      <c r="Z27" s="8"/>
    </row>
    <row r="28" spans="1:26" customFormat="1" ht="31.8" customHeight="1" x14ac:dyDescent="0.3">
      <c r="A28" s="45"/>
      <c r="B28" s="46"/>
      <c r="C28" s="67" t="s">
        <v>59</v>
      </c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8"/>
      <c r="W28" s="7"/>
      <c r="X28" s="2" t="s">
        <v>30</v>
      </c>
      <c r="Z28" s="8"/>
    </row>
    <row r="29" spans="1:26" customFormat="1" ht="14.4" customHeight="1" x14ac:dyDescent="0.3">
      <c r="A29" s="47"/>
      <c r="B29" s="48"/>
      <c r="C29" s="48"/>
      <c r="D29" s="48"/>
      <c r="E29" s="49" t="s">
        <v>60</v>
      </c>
      <c r="F29" s="50"/>
      <c r="G29" s="51"/>
      <c r="H29" s="52"/>
      <c r="I29" s="52"/>
      <c r="J29" s="52"/>
      <c r="K29" s="52"/>
      <c r="L29" s="53"/>
      <c r="M29" s="54"/>
      <c r="N29" s="55"/>
      <c r="O29" s="56"/>
      <c r="W29" s="7"/>
      <c r="Y29" s="2" t="s">
        <v>32</v>
      </c>
      <c r="Z29" s="8"/>
    </row>
    <row r="30" spans="1:26" customFormat="1" ht="14.4" customHeight="1" x14ac:dyDescent="0.3">
      <c r="A30" s="47"/>
      <c r="B30" s="48"/>
      <c r="C30" s="48"/>
      <c r="D30" s="48"/>
      <c r="E30" s="49" t="s">
        <v>61</v>
      </c>
      <c r="F30" s="50"/>
      <c r="G30" s="51"/>
      <c r="H30" s="52"/>
      <c r="I30" s="52"/>
      <c r="J30" s="52"/>
      <c r="K30" s="52"/>
      <c r="L30" s="53"/>
      <c r="M30" s="54"/>
      <c r="N30" s="55"/>
      <c r="O30" s="56"/>
      <c r="W30" s="7"/>
      <c r="Y30" s="2" t="s">
        <v>17</v>
      </c>
      <c r="Z30" s="8"/>
    </row>
    <row r="31" spans="1:26" customFormat="1" ht="14.4" customHeight="1" x14ac:dyDescent="0.3">
      <c r="A31" s="39" t="s">
        <v>33</v>
      </c>
      <c r="B31" s="40" t="s">
        <v>66</v>
      </c>
      <c r="C31" s="72" t="s">
        <v>67</v>
      </c>
      <c r="D31" s="72"/>
      <c r="E31" s="72"/>
      <c r="F31" s="39" t="s">
        <v>35</v>
      </c>
      <c r="G31" s="41">
        <v>1</v>
      </c>
      <c r="H31" s="42">
        <v>484979.51</v>
      </c>
      <c r="I31" s="43"/>
      <c r="J31" s="43"/>
      <c r="K31" s="43"/>
      <c r="L31" s="44">
        <v>484980</v>
      </c>
      <c r="M31" s="43"/>
      <c r="N31" s="43"/>
      <c r="O31" s="43"/>
      <c r="W31" s="7"/>
      <c r="Y31" s="2" t="s">
        <v>18</v>
      </c>
      <c r="Z31" s="8"/>
    </row>
    <row r="32" spans="1:26" customFormat="1" ht="14.4" customHeight="1" x14ac:dyDescent="0.3">
      <c r="A32" s="45"/>
      <c r="B32" s="46" t="s">
        <v>68</v>
      </c>
      <c r="C32" s="67" t="s">
        <v>69</v>
      </c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8"/>
      <c r="W32" s="7"/>
      <c r="Y32" s="2" t="s">
        <v>19</v>
      </c>
      <c r="Z32" s="8"/>
    </row>
    <row r="33" spans="1:29" customFormat="1" ht="14.4" customHeight="1" x14ac:dyDescent="0.3">
      <c r="A33" s="45"/>
      <c r="B33" s="46"/>
      <c r="C33" s="67" t="s">
        <v>56</v>
      </c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8"/>
      <c r="W33" s="7"/>
      <c r="Y33" s="2" t="s">
        <v>20</v>
      </c>
      <c r="Z33" s="8"/>
    </row>
    <row r="34" spans="1:29" customFormat="1" ht="14.4" customHeight="1" x14ac:dyDescent="0.3">
      <c r="A34" s="45"/>
      <c r="B34" s="46"/>
      <c r="C34" s="67" t="s">
        <v>57</v>
      </c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8"/>
      <c r="W34" s="7"/>
      <c r="Y34" s="2" t="s">
        <v>21</v>
      </c>
      <c r="Z34" s="8"/>
    </row>
    <row r="35" spans="1:29" customFormat="1" ht="14.4" customHeight="1" x14ac:dyDescent="0.3">
      <c r="A35" s="45"/>
      <c r="B35" s="46"/>
      <c r="C35" s="67" t="s">
        <v>58</v>
      </c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8"/>
      <c r="W35" s="7"/>
      <c r="Y35" s="2" t="s">
        <v>22</v>
      </c>
      <c r="Z35" s="8"/>
    </row>
    <row r="36" spans="1:29" customFormat="1" ht="14.4" customHeight="1" x14ac:dyDescent="0.3">
      <c r="A36" s="45"/>
      <c r="B36" s="46"/>
      <c r="C36" s="67" t="s">
        <v>59</v>
      </c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8"/>
      <c r="W36" s="7"/>
      <c r="Y36" s="2" t="s">
        <v>23</v>
      </c>
      <c r="Z36" s="8"/>
    </row>
    <row r="37" spans="1:29" customFormat="1" ht="14.4" customHeight="1" x14ac:dyDescent="0.3">
      <c r="A37" s="47"/>
      <c r="B37" s="48"/>
      <c r="C37" s="48"/>
      <c r="D37" s="48"/>
      <c r="E37" s="49" t="s">
        <v>60</v>
      </c>
      <c r="F37" s="50"/>
      <c r="G37" s="51"/>
      <c r="H37" s="52"/>
      <c r="I37" s="52"/>
      <c r="J37" s="52"/>
      <c r="K37" s="52"/>
      <c r="L37" s="53"/>
      <c r="M37" s="54"/>
      <c r="N37" s="55"/>
      <c r="O37" s="56"/>
      <c r="W37" s="7"/>
      <c r="Y37" s="2" t="s">
        <v>24</v>
      </c>
      <c r="Z37" s="8"/>
    </row>
    <row r="38" spans="1:29" customFormat="1" ht="14.4" customHeight="1" x14ac:dyDescent="0.3">
      <c r="A38" s="47"/>
      <c r="B38" s="48"/>
      <c r="C38" s="48"/>
      <c r="D38" s="48"/>
      <c r="E38" s="49" t="s">
        <v>61</v>
      </c>
      <c r="F38" s="50"/>
      <c r="G38" s="51"/>
      <c r="H38" s="52"/>
      <c r="I38" s="52"/>
      <c r="J38" s="52"/>
      <c r="K38" s="52"/>
      <c r="L38" s="53"/>
      <c r="M38" s="54"/>
      <c r="N38" s="55"/>
      <c r="O38" s="56"/>
      <c r="W38" s="7"/>
      <c r="Y38" s="2" t="s">
        <v>25</v>
      </c>
      <c r="Z38" s="8"/>
    </row>
    <row r="39" spans="1:29" customFormat="1" ht="21.6" customHeight="1" x14ac:dyDescent="0.3">
      <c r="A39" s="69" t="s">
        <v>26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57">
        <v>10181033</v>
      </c>
      <c r="M39" s="58"/>
      <c r="N39" s="58"/>
      <c r="O39" s="58"/>
      <c r="W39" s="7"/>
      <c r="X39" s="2" t="s">
        <v>34</v>
      </c>
      <c r="Z39" s="8"/>
    </row>
    <row r="40" spans="1:29" customFormat="1" ht="14.4" customHeight="1" x14ac:dyDescent="0.3">
      <c r="A40" s="69" t="s">
        <v>37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59">
        <v>10181033</v>
      </c>
      <c r="M40" s="58"/>
      <c r="N40" s="58"/>
      <c r="O40" s="58"/>
      <c r="W40" s="7"/>
      <c r="Y40" s="2" t="s">
        <v>36</v>
      </c>
      <c r="Z40" s="8"/>
    </row>
    <row r="41" spans="1:29" customFormat="1" ht="14.4" customHeight="1" x14ac:dyDescent="0.3">
      <c r="A41" s="69" t="s">
        <v>38</v>
      </c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57">
        <v>11037289</v>
      </c>
      <c r="M41" s="58"/>
      <c r="N41" s="58"/>
      <c r="O41" s="58"/>
      <c r="W41" s="7"/>
      <c r="Y41" s="2" t="s">
        <v>17</v>
      </c>
      <c r="Z41" s="8"/>
    </row>
    <row r="42" spans="1:29" customFormat="1" ht="14.4" customHeight="1" x14ac:dyDescent="0.3">
      <c r="A42" s="73" t="s">
        <v>39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42">
        <v>2207457.7999999998</v>
      </c>
      <c r="M42" s="43"/>
      <c r="N42" s="43"/>
      <c r="O42" s="43"/>
      <c r="W42" s="7"/>
      <c r="Y42" s="2" t="s">
        <v>22</v>
      </c>
      <c r="Z42" s="8"/>
    </row>
    <row r="43" spans="1:29" customFormat="1" ht="14.4" customHeight="1" x14ac:dyDescent="0.3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59">
        <v>13244746.800000001</v>
      </c>
      <c r="M43" s="58"/>
      <c r="N43" s="58"/>
      <c r="O43" s="43"/>
      <c r="W43" s="7"/>
      <c r="Y43" s="2" t="s">
        <v>23</v>
      </c>
      <c r="Z43" s="8"/>
    </row>
    <row r="44" spans="1:29" customFormat="1" ht="14.4" x14ac:dyDescent="0.3">
      <c r="A44" s="75" t="s">
        <v>38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60">
        <v>6371202</v>
      </c>
      <c r="M44" s="61"/>
      <c r="N44" s="61"/>
      <c r="O44" s="61"/>
      <c r="AA44" s="8" t="s">
        <v>38</v>
      </c>
    </row>
    <row r="45" spans="1:29" customFormat="1" ht="14.4" x14ac:dyDescent="0.3">
      <c r="A45" s="74" t="s">
        <v>39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62">
        <v>1274240.3999999999</v>
      </c>
      <c r="M45" s="63"/>
      <c r="N45" s="63"/>
      <c r="O45" s="63"/>
      <c r="AA45" s="8"/>
      <c r="AB45" s="2" t="s">
        <v>39</v>
      </c>
    </row>
    <row r="46" spans="1:29" customFormat="1" ht="14.4" x14ac:dyDescent="0.3">
      <c r="A46" s="77" t="s">
        <v>40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64">
        <v>7645442.4000000004</v>
      </c>
      <c r="M46" s="61"/>
      <c r="N46" s="61"/>
      <c r="O46" s="63"/>
      <c r="AA46" s="8"/>
      <c r="AC46" s="8" t="s">
        <v>40</v>
      </c>
    </row>
    <row r="47" spans="1:29" s="17" customFormat="1" ht="12.75" customHeight="1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/>
      <c r="Q47"/>
      <c r="R47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</row>
    <row r="48" spans="1:29" s="17" customFormat="1" ht="13.5" customHeight="1" x14ac:dyDescent="0.3">
      <c r="A48" s="18"/>
      <c r="B48" s="19" t="s">
        <v>45</v>
      </c>
      <c r="C48" s="78" t="s">
        <v>46</v>
      </c>
      <c r="D48" s="79"/>
      <c r="E48" s="18"/>
      <c r="F48" s="18"/>
      <c r="G48" s="18"/>
      <c r="H48" s="20"/>
      <c r="I48" s="21"/>
      <c r="J48" s="21"/>
      <c r="K48" s="21"/>
      <c r="L48" s="18"/>
      <c r="M48" s="18"/>
      <c r="N48" s="18"/>
      <c r="O48" s="18"/>
      <c r="P48"/>
      <c r="Q48"/>
      <c r="R48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29" s="17" customFormat="1" ht="39" customHeight="1" x14ac:dyDescent="0.3">
      <c r="A49" s="22"/>
      <c r="B49" s="80" t="s">
        <v>49</v>
      </c>
      <c r="C49" s="23" t="s">
        <v>50</v>
      </c>
      <c r="D49" s="24">
        <f>L44/D50/1000</f>
        <v>6091.0152963671126</v>
      </c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/>
      <c r="Q49"/>
      <c r="R49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</row>
    <row r="50" spans="1:29" s="17" customFormat="1" ht="27" x14ac:dyDescent="0.3">
      <c r="A50" s="16"/>
      <c r="B50" s="81"/>
      <c r="C50" s="23" t="s">
        <v>51</v>
      </c>
      <c r="D50" s="25">
        <v>1.046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/>
      <c r="Q50"/>
      <c r="R50" s="26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1" spans="1:29" s="17" customFormat="1" ht="40.5" customHeight="1" x14ac:dyDescent="0.3">
      <c r="A51" s="18"/>
      <c r="B51" s="82"/>
      <c r="C51" s="27" t="s">
        <v>52</v>
      </c>
      <c r="D51" s="28">
        <f>D49*D50</f>
        <v>6371.2020000000002</v>
      </c>
      <c r="E51" s="26"/>
      <c r="F51" s="18"/>
      <c r="G51" s="18"/>
      <c r="H51" s="20"/>
      <c r="I51" s="21"/>
      <c r="J51" s="21"/>
      <c r="K51" s="21"/>
      <c r="L51" s="18"/>
      <c r="M51" s="18"/>
      <c r="N51" s="18"/>
      <c r="O51" s="18"/>
      <c r="P51"/>
      <c r="Q51"/>
      <c r="R51" s="29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29" customFormat="1" ht="14.4" x14ac:dyDescent="0.3">
      <c r="A52" s="30"/>
      <c r="B52" s="84" t="s">
        <v>47</v>
      </c>
      <c r="C52" s="85"/>
      <c r="D52" s="31">
        <f>D51*0.2</f>
        <v>1274.2404000000001</v>
      </c>
      <c r="E52" s="29"/>
      <c r="F52" s="30"/>
      <c r="G52" s="30"/>
      <c r="H52" s="18"/>
      <c r="I52" s="32"/>
      <c r="J52" s="32"/>
      <c r="K52" s="32"/>
      <c r="L52" s="30"/>
      <c r="M52" s="30"/>
      <c r="N52" s="30"/>
      <c r="O52" s="30"/>
      <c r="R52" s="29"/>
    </row>
    <row r="53" spans="1:29" customFormat="1" ht="14.4" x14ac:dyDescent="0.3">
      <c r="A53" s="30"/>
      <c r="B53" s="86" t="s">
        <v>48</v>
      </c>
      <c r="C53" s="85"/>
      <c r="D53" s="33">
        <f>D51+D52</f>
        <v>7645.4423999999999</v>
      </c>
      <c r="E53" s="29"/>
      <c r="F53" s="30"/>
      <c r="G53" s="30"/>
      <c r="H53" s="18"/>
      <c r="I53" s="32"/>
      <c r="J53" s="32"/>
      <c r="K53" s="32"/>
      <c r="L53" s="30"/>
      <c r="M53" s="30"/>
      <c r="N53" s="30"/>
      <c r="O53" s="30"/>
      <c r="R53" s="29"/>
    </row>
    <row r="54" spans="1:29" s="6" customFormat="1" ht="13.5" customHeight="1" x14ac:dyDescent="0.3">
      <c r="A54" s="4"/>
      <c r="B54" s="4"/>
      <c r="C54" s="4"/>
      <c r="D54" s="4"/>
      <c r="E54" s="4"/>
      <c r="F54" s="4"/>
      <c r="G54" s="4"/>
      <c r="H54" s="9"/>
      <c r="I54" s="10"/>
      <c r="J54" s="10"/>
      <c r="K54" s="10"/>
      <c r="L54" s="4"/>
      <c r="M54" s="4"/>
      <c r="N54" s="4"/>
      <c r="O54" s="4"/>
      <c r="P54"/>
      <c r="Q54"/>
      <c r="R54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</row>
    <row r="55" spans="1:29" s="6" customFormat="1" ht="12.75" customHeight="1" x14ac:dyDescent="0.3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/>
      <c r="Q55"/>
      <c r="R5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</row>
    <row r="56" spans="1:29" s="34" customFormat="1" ht="11.25" customHeight="1" x14ac:dyDescent="0.2">
      <c r="B56" s="76" t="s">
        <v>70</v>
      </c>
      <c r="C56" s="76"/>
      <c r="D56" s="76"/>
      <c r="E56" s="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</row>
    <row r="57" spans="1:29" s="34" customFormat="1" ht="11.25" customHeight="1" x14ac:dyDescent="0.2">
      <c r="B57" s="76"/>
      <c r="C57" s="76"/>
      <c r="D57" s="7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</row>
    <row r="58" spans="1:29" s="34" customFormat="1" ht="11.25" customHeight="1" x14ac:dyDescent="0.2">
      <c r="B58" s="76"/>
      <c r="C58" s="76"/>
      <c r="D58" s="7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</row>
    <row r="59" spans="1:29" s="34" customFormat="1" ht="11.25" customHeight="1" x14ac:dyDescent="0.2">
      <c r="B59" s="76"/>
      <c r="C59" s="76"/>
      <c r="D59" s="7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</row>
    <row r="60" spans="1:29" s="34" customFormat="1" ht="11.25" customHeight="1" x14ac:dyDescent="0.2">
      <c r="B60" s="76"/>
      <c r="C60" s="76"/>
      <c r="D60" s="7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</row>
  </sheetData>
  <mergeCells count="48">
    <mergeCell ref="B56:D60"/>
    <mergeCell ref="A46:K46"/>
    <mergeCell ref="C48:D48"/>
    <mergeCell ref="B49:B51"/>
    <mergeCell ref="A55:O55"/>
    <mergeCell ref="B52:C52"/>
    <mergeCell ref="B53:C53"/>
    <mergeCell ref="A42:K42"/>
    <mergeCell ref="A43:K43"/>
    <mergeCell ref="A45:K45"/>
    <mergeCell ref="A44:K44"/>
    <mergeCell ref="A40:K40"/>
    <mergeCell ref="A41:K41"/>
    <mergeCell ref="C33:O33"/>
    <mergeCell ref="C34:O34"/>
    <mergeCell ref="C35:O35"/>
    <mergeCell ref="C36:O36"/>
    <mergeCell ref="A39:K39"/>
    <mergeCell ref="C26:O26"/>
    <mergeCell ref="C27:O27"/>
    <mergeCell ref="C32:O32"/>
    <mergeCell ref="C28:O28"/>
    <mergeCell ref="C31:E31"/>
    <mergeCell ref="A21:K21"/>
    <mergeCell ref="A22:O22"/>
    <mergeCell ref="C24:O24"/>
    <mergeCell ref="C23:E23"/>
    <mergeCell ref="C25:O25"/>
    <mergeCell ref="A2:O2"/>
    <mergeCell ref="A8:A10"/>
    <mergeCell ref="B8:B10"/>
    <mergeCell ref="C8:E10"/>
    <mergeCell ref="F8:F10"/>
    <mergeCell ref="G8:G10"/>
    <mergeCell ref="H8:K8"/>
    <mergeCell ref="L8:O8"/>
    <mergeCell ref="H9:H10"/>
    <mergeCell ref="I9:K9"/>
    <mergeCell ref="L9:L10"/>
    <mergeCell ref="M9:O9"/>
    <mergeCell ref="C11:E11"/>
    <mergeCell ref="A12:O12"/>
    <mergeCell ref="C14:O14"/>
    <mergeCell ref="C15:O15"/>
    <mergeCell ref="A20:K20"/>
    <mergeCell ref="C13:E13"/>
    <mergeCell ref="C16:O16"/>
    <mergeCell ref="C17:O1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ТП-39 зам транс - По</vt:lpstr>
      <vt:lpstr>'Реконструк ТП-39 зам транс - По'!Заголовки_для_печати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2024-08-08T06:14:23Z</dcterms:modified>
</cp:coreProperties>
</file>