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\\10.40.44.234\тарифный\ИП 25-29\ОКСИР\1.15 Тех.перевооружение РП-318 (+)\ПТЭО\"/>
    </mc:Choice>
  </mc:AlternateContent>
  <xr:revisionPtr revIDLastSave="0" documentId="13_ncr:1_{6884B521-12A9-42E3-8BE2-8501899BABD0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Реконструк ТП-318 зам транс - П" sheetId="1" r:id="rId1"/>
  </sheets>
  <definedNames>
    <definedName name="_xlnm.Print_Titles" localSheetId="0">'Реконструк ТП-318 зам транс - П'!$6:$6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43" i="1" l="1"/>
  <c r="D45" i="1" s="1"/>
  <c r="D46" i="1" l="1"/>
  <c r="D47" i="1" s="1"/>
</calcChain>
</file>

<file path=xl/sharedStrings.xml><?xml version="1.0" encoding="utf-8"?>
<sst xmlns="http://schemas.openxmlformats.org/spreadsheetml/2006/main" count="99" uniqueCount="67">
  <si>
    <t/>
  </si>
  <si>
    <t>1</t>
  </si>
  <si>
    <t>Проектно-изыскательские работы для отдельных элементов электрических сетей стоимостью: от 6 до 10,9 млн. руб.</t>
  </si>
  <si>
    <t>1 объект</t>
  </si>
  <si>
    <t xml:space="preserve"> дефлятор 2018г-2019г. 6,8% ПЗ=1,068</t>
  </si>
  <si>
    <t xml:space="preserve"> дефлятор 2019г-2020г. 5,7% ПЗ=1,057</t>
  </si>
  <si>
    <t xml:space="preserve"> дефлятор 2020г-2021г. 5,2% ПЗ=1,052</t>
  </si>
  <si>
    <t xml:space="preserve"> дефлятор 2021г-2022г. 14,6% ПЗ=1,146</t>
  </si>
  <si>
    <t xml:space="preserve"> дефлятор 2022г-2023г. 5,8% ПЗ=1,058</t>
  </si>
  <si>
    <t xml:space="preserve"> дефлятор 2023г-2024г. 5,3% ПЗ=1,053</t>
  </si>
  <si>
    <t xml:space="preserve"> дефлятор 2024г-2025г. 4,8% ПЗ=1,048</t>
  </si>
  <si>
    <t>Итого прямые затраты по разделу в базисных ценах</t>
  </si>
  <si>
    <t>Итого по разделу 1 Проектные работы 2025г.</t>
  </si>
  <si>
    <t>Раздел 2. Электромонтажные работы 2025г.</t>
  </si>
  <si>
    <t>2</t>
  </si>
  <si>
    <t>Ячейка двухобмоточного сухого трансформатора Т 6(10,15)/НН кВ, мощность 1000 кВА</t>
  </si>
  <si>
    <t>1 ячейка</t>
  </si>
  <si>
    <t xml:space="preserve"> Коэффициент перехода от базового УНЦ электрических сетей (за исключением ВЛ) к уровню УНЦ Кемеровской области ПЗ=1,05 (ОЗП=1,05; ЭМ=1,05; МАТ=1,05)</t>
  </si>
  <si>
    <t>3</t>
  </si>
  <si>
    <t>РЗА и прочие шкафы (панели): прочие шкафы (панели)(шкаф контр пункт ТМ)</t>
  </si>
  <si>
    <t>1 ед.</t>
  </si>
  <si>
    <t xml:space="preserve"> Коэффициент перехода от базового УНЦ электрических сетей (за исключением ВЛ) к уровню УНЦ Кемеровской области ПЗ=1,04 (ОЗП=1,04; ЭМ=1,04; МАТ=1,04)</t>
  </si>
  <si>
    <t>Итого по разделу 2 Электромонтажные работы 2025г.</t>
  </si>
  <si>
    <t>Итого прямые затраты по смете в базисных ценах</t>
  </si>
  <si>
    <t xml:space="preserve">     НДС 20%</t>
  </si>
  <si>
    <t xml:space="preserve">  ВСЕГО по смете</t>
  </si>
  <si>
    <t>Номер группы инвест. проектов:</t>
  </si>
  <si>
    <t xml:space="preserve">на Реконструк Ерунаковская-8, </t>
  </si>
  <si>
    <t>Идентификатор проекта:</t>
  </si>
  <si>
    <t>Объект: Техническое перевооружение: ПС 6/0,4кВ "РП-318" (Монтаж трансформаторов Т-1, Т-2 взамен существующих)</t>
  </si>
  <si>
    <t>Исходный документ</t>
  </si>
  <si>
    <t>Расчет</t>
  </si>
  <si>
    <t>НДС (20%)</t>
  </si>
  <si>
    <t>ВСЕГО с НДС</t>
  </si>
  <si>
    <t>Локальный сметный расчет на Техническое перевооружение: ПС 6/0,4кВ "РП-318" (Монтаж трансформаторов Т-1, Т-2 взамен существующих)</t>
  </si>
  <si>
    <t>Стоимость по ЛСР, тыс.руб без НДС в ценах 2024 г.</t>
  </si>
  <si>
    <t>Итого в ценах 2025 г.</t>
  </si>
  <si>
    <t>Индекс-дефлятор 2025 г.</t>
  </si>
  <si>
    <t>№ п/п</t>
  </si>
  <si>
    <t>Обоснование</t>
  </si>
  <si>
    <t>Наименование работ и затрат</t>
  </si>
  <si>
    <t>Единица измерения</t>
  </si>
  <si>
    <t>Кол-во</t>
  </si>
  <si>
    <t>Стоимость единицы, руб.</t>
  </si>
  <si>
    <t>Общая стоимость, руб.</t>
  </si>
  <si>
    <t>Всего</t>
  </si>
  <si>
    <t>В том числе</t>
  </si>
  <si>
    <t>Осн.З/п</t>
  </si>
  <si>
    <t>Эк.Маш</t>
  </si>
  <si>
    <t>З/пМех</t>
  </si>
  <si>
    <t>Раздел 1. Проектные работы 2025г.</t>
  </si>
  <si>
    <t>УНЦ(2023)-П6-07</t>
  </si>
  <si>
    <t>Проектные и изыскательские работы для отдельных элементов электрических сетей стоимостью: от 6 до 10,9 млн. руб.</t>
  </si>
  <si>
    <t xml:space="preserve"> Дефлятор 2024 ПЗ=5,3% (ОЗП=5,3%; ЭМ=5,3% к расх.; ЗПМ=5,3%; МАТ=5,3% к расх.; ТЗ=5,3%; ТЗМ=5,3%)</t>
  </si>
  <si>
    <t xml:space="preserve"> Дефлятор 2025 ПЗ=4,8% (ОЗП=4,8%; ЭМ=4,8% к расх.; ЗПМ=4,8%; МАТ=4,8% к расх.; ТЗ=4,8%; ТЗМ=4,8%)</t>
  </si>
  <si>
    <t>Накладные расходы 108% ФОТ (от 0)</t>
  </si>
  <si>
    <t>Сметная прибыль 65% ФОТ (от 0)</t>
  </si>
  <si>
    <t>УНЦ(2023)-Т5-19-4</t>
  </si>
  <si>
    <t>Ячейка двухобмоточного сухого трансформатора 6(10,15)/НН кВ, мощность 1000 кВА</t>
  </si>
  <si>
    <t>Ц1-84-5</t>
  </si>
  <si>
    <t xml:space="preserve"> Коэффициент перехода от базового УНЦ электрических сетей (за исключением ВЛ) к уровню УНЦ Кемеровской области ПЗ=1,55 (ОЗП=1,55; ЭМ=1,55; МАТ=1,55)</t>
  </si>
  <si>
    <t>УНЦ(2023)-И12-06</t>
  </si>
  <si>
    <t>Прочий шкаф (панель)(шкаф контр пункт ТМ)</t>
  </si>
  <si>
    <t>Ц1-84-6</t>
  </si>
  <si>
    <t xml:space="preserve"> Коэффициент перехода от базового УНЦ электрических сетей (за исключением ВЛ) к уровню УНЦ Кемеровской области ПЗ=1,53 (ОЗП=1,53; ЭМ=1,53; МАТ=1,53)</t>
  </si>
  <si>
    <t>Стоимость мероприятия согласно ЛСР (9 175,06 тыс. руб. с НДС) не превышает стоимость расчета, выполненного в соответствии с укрупненными нормативами цены (15 407,93 тыс. руб. с НДС). Мероприятие включено в инвестиционную программу со стоимостью, не превышающей укрупненные нормативы цены.</t>
  </si>
  <si>
    <t>Обоснование соответствия объема финансовых потребностей, необходимых для реализации мероприятий корректировки Программы, абзацу 1 пункта 32 Основ (непривышения финансовых потребностей надо укрупненными нормативами цены), согласно приказа № 131 от 26.02.2024 г. Министерства энергетики РФ.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</si>
</sst>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17" x14ac:knownFonts="1">
    <font>
      <sz val="11"/>
      <color rgb="FF000000"/>
      <name val="Calibri"/>
      <charset val="204"/>
    </font>
    <font>
      <sz val="8"/>
      <color rgb="FF000000"/>
      <name val="Arial"/>
      <charset val="204"/>
    </font>
    <font>
      <b/>
      <sz val="10"/>
      <color rgb="FF000000"/>
      <name val="Arial"/>
      <charset val="204"/>
    </font>
    <font>
      <b/>
      <sz val="8"/>
      <color rgb="FF000000"/>
      <name val="Arial"/>
      <charset val="204"/>
    </font>
    <font>
      <sz val="9"/>
      <color rgb="FF000000"/>
      <name val="Arial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10"/>
      <color rgb="FF000000"/>
      <name val="Calibri"/>
      <family val="2"/>
      <charset val="204"/>
    </font>
    <font>
      <i/>
      <sz val="8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i/>
      <sz val="8"/>
      <name val="Arial"/>
      <family val="2"/>
      <charset val="204"/>
    </font>
    <font>
      <b/>
      <sz val="8"/>
      <color theme="0"/>
      <name val="Arial"/>
      <family val="2"/>
      <charset val="204"/>
    </font>
    <font>
      <sz val="8"/>
      <color theme="0"/>
      <name val="Arial"/>
      <family val="2"/>
      <charset val="204"/>
    </font>
    <font>
      <sz val="9"/>
      <name val="Arial"/>
      <family val="2"/>
      <charset val="204"/>
    </font>
    <font>
      <b/>
      <sz val="8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79">
    <xf numFmtId="0" fontId="0" fillId="0" borderId="0" xfId="0"/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wrapText="1"/>
    </xf>
    <xf numFmtId="0" fontId="2" fillId="0" borderId="0" xfId="0" applyNumberFormat="1" applyFont="1" applyFill="1" applyBorder="1" applyAlignment="1" applyProtection="1">
      <alignment wrapText="1"/>
    </xf>
    <xf numFmtId="0" fontId="3" fillId="0" borderId="0" xfId="0" applyNumberFormat="1" applyFont="1" applyFill="1" applyBorder="1" applyAlignment="1" applyProtection="1">
      <alignment wrapText="1"/>
    </xf>
    <xf numFmtId="0" fontId="0" fillId="0" borderId="0" xfId="0" applyAlignment="1"/>
    <xf numFmtId="0" fontId="4" fillId="0" borderId="0" xfId="0" applyFont="1" applyAlignment="1"/>
    <xf numFmtId="0" fontId="5" fillId="0" borderId="0" xfId="0" applyNumberFormat="1" applyFont="1" applyFill="1" applyBorder="1" applyAlignment="1" applyProtection="1">
      <alignment wrapText="1"/>
    </xf>
    <xf numFmtId="0" fontId="6" fillId="0" borderId="0" xfId="0" applyNumberFormat="1" applyFont="1" applyFill="1" applyBorder="1" applyAlignment="1" applyProtection="1">
      <alignment wrapText="1"/>
    </xf>
    <xf numFmtId="49" fontId="7" fillId="0" borderId="0" xfId="0" applyNumberFormat="1" applyFont="1" applyFill="1" applyBorder="1" applyAlignment="1" applyProtection="1"/>
    <xf numFmtId="0" fontId="6" fillId="0" borderId="0" xfId="0" applyNumberFormat="1" applyFont="1" applyFill="1" applyBorder="1" applyAlignment="1" applyProtection="1"/>
    <xf numFmtId="49" fontId="8" fillId="0" borderId="0" xfId="0" applyNumberFormat="1" applyFont="1" applyFill="1" applyBorder="1" applyAlignment="1" applyProtection="1"/>
    <xf numFmtId="49" fontId="6" fillId="0" borderId="0" xfId="0" applyNumberFormat="1" applyFont="1" applyFill="1" applyBorder="1" applyAlignment="1" applyProtection="1"/>
    <xf numFmtId="49" fontId="9" fillId="0" borderId="3" xfId="0" applyNumberFormat="1" applyFont="1" applyFill="1" applyBorder="1" applyAlignment="1" applyProtection="1">
      <alignment horizontal="center" wrapText="1"/>
    </xf>
    <xf numFmtId="49" fontId="6" fillId="0" borderId="0" xfId="0" applyNumberFormat="1" applyFont="1" applyFill="1" applyBorder="1" applyAlignment="1" applyProtection="1">
      <alignment horizontal="right" vertical="top"/>
    </xf>
    <xf numFmtId="49" fontId="6" fillId="0" borderId="0" xfId="0" applyNumberFormat="1" applyFont="1" applyFill="1" applyBorder="1" applyAlignment="1" applyProtection="1">
      <alignment vertical="top"/>
    </xf>
    <xf numFmtId="49" fontId="9" fillId="0" borderId="3" xfId="0" applyNumberFormat="1" applyFont="1" applyFill="1" applyBorder="1" applyAlignment="1" applyProtection="1">
      <alignment wrapText="1"/>
    </xf>
    <xf numFmtId="4" fontId="9" fillId="0" borderId="3" xfId="0" applyNumberFormat="1" applyFont="1" applyFill="1" applyBorder="1" applyAlignment="1" applyProtection="1">
      <alignment wrapText="1"/>
    </xf>
    <xf numFmtId="164" fontId="9" fillId="0" borderId="3" xfId="0" applyNumberFormat="1" applyFont="1" applyFill="1" applyBorder="1" applyAlignment="1" applyProtection="1">
      <alignment wrapText="1"/>
    </xf>
    <xf numFmtId="4" fontId="6" fillId="0" borderId="0" xfId="0" applyNumberFormat="1" applyFont="1" applyFill="1" applyBorder="1" applyAlignment="1" applyProtection="1"/>
    <xf numFmtId="49" fontId="10" fillId="0" borderId="3" xfId="0" applyNumberFormat="1" applyFont="1" applyFill="1" applyBorder="1" applyAlignment="1" applyProtection="1">
      <alignment wrapText="1"/>
    </xf>
    <xf numFmtId="4" fontId="10" fillId="0" borderId="3" xfId="0" applyNumberFormat="1" applyFont="1" applyFill="1" applyBorder="1" applyAlignment="1" applyProtection="1">
      <alignment wrapText="1"/>
    </xf>
    <xf numFmtId="4" fontId="11" fillId="0" borderId="0" xfId="0" applyNumberFormat="1" applyFont="1" applyFill="1" applyBorder="1" applyAlignment="1" applyProtection="1">
      <alignment horizontal="right"/>
    </xf>
    <xf numFmtId="49" fontId="11" fillId="0" borderId="0" xfId="0" applyNumberFormat="1" applyFont="1" applyFill="1" applyBorder="1" applyAlignment="1" applyProtection="1"/>
    <xf numFmtId="4" fontId="9" fillId="0" borderId="3" xfId="0" applyNumberFormat="1" applyFont="1" applyFill="1" applyBorder="1" applyAlignment="1" applyProtection="1"/>
    <xf numFmtId="49" fontId="12" fillId="0" borderId="0" xfId="0" applyNumberFormat="1" applyFont="1" applyFill="1" applyBorder="1" applyAlignment="1" applyProtection="1">
      <alignment vertical="center"/>
    </xf>
    <xf numFmtId="4" fontId="9" fillId="2" borderId="3" xfId="0" applyNumberFormat="1" applyFont="1" applyFill="1" applyBorder="1" applyAlignment="1" applyProtection="1"/>
    <xf numFmtId="0" fontId="11" fillId="0" borderId="0" xfId="0" applyNumberFormat="1" applyFont="1" applyFill="1" applyBorder="1" applyAlignment="1" applyProtection="1"/>
    <xf numFmtId="4" fontId="11" fillId="0" borderId="0" xfId="0" applyNumberFormat="1" applyFont="1" applyFill="1" applyBorder="1" applyAlignment="1" applyProtection="1"/>
    <xf numFmtId="0" fontId="11" fillId="0" borderId="0" xfId="0" applyNumberFormat="1" applyFont="1" applyFill="1" applyBorder="1" applyAlignment="1" applyProtection="1">
      <alignment wrapText="1"/>
    </xf>
    <xf numFmtId="3" fontId="13" fillId="0" borderId="0" xfId="0" applyNumberFormat="1" applyFont="1" applyFill="1" applyBorder="1" applyAlignment="1" applyProtection="1">
      <alignment horizontal="right" vertical="top" wrapText="1"/>
    </xf>
    <xf numFmtId="0" fontId="13" fillId="0" borderId="0" xfId="0" applyNumberFormat="1" applyFont="1" applyFill="1" applyBorder="1" applyAlignment="1" applyProtection="1">
      <alignment horizontal="right" vertical="top" wrapText="1"/>
    </xf>
    <xf numFmtId="4" fontId="14" fillId="0" borderId="0" xfId="0" applyNumberFormat="1" applyFont="1" applyFill="1" applyBorder="1" applyAlignment="1" applyProtection="1">
      <alignment horizontal="right" vertical="top" wrapText="1"/>
    </xf>
    <xf numFmtId="0" fontId="14" fillId="0" borderId="0" xfId="0" applyNumberFormat="1" applyFont="1" applyFill="1" applyBorder="1" applyAlignment="1" applyProtection="1">
      <alignment horizontal="right" vertical="top" wrapText="1"/>
    </xf>
    <xf numFmtId="4" fontId="13" fillId="0" borderId="0" xfId="0" applyNumberFormat="1" applyFont="1" applyFill="1" applyBorder="1" applyAlignment="1" applyProtection="1">
      <alignment horizontal="right" vertical="top" wrapText="1"/>
    </xf>
    <xf numFmtId="49" fontId="15" fillId="0" borderId="3" xfId="0" applyNumberFormat="1" applyFont="1" applyBorder="1" applyAlignment="1">
      <alignment horizontal="center" vertical="center" wrapText="1"/>
    </xf>
    <xf numFmtId="49" fontId="4" fillId="0" borderId="3" xfId="0" applyNumberFormat="1" applyFont="1" applyBorder="1" applyAlignment="1">
      <alignment horizontal="center" vertical="center"/>
    </xf>
    <xf numFmtId="49" fontId="11" fillId="0" borderId="3" xfId="0" applyNumberFormat="1" applyFont="1" applyBorder="1" applyAlignment="1">
      <alignment horizontal="center" vertical="top" wrapText="1"/>
    </xf>
    <xf numFmtId="49" fontId="16" fillId="0" borderId="3" xfId="0" applyNumberFormat="1" applyFont="1" applyBorder="1" applyAlignment="1">
      <alignment horizontal="left" vertical="top" wrapText="1"/>
    </xf>
    <xf numFmtId="1" fontId="11" fillId="0" borderId="3" xfId="0" applyNumberFormat="1" applyFont="1" applyBorder="1" applyAlignment="1">
      <alignment horizontal="center" vertical="top" wrapText="1"/>
    </xf>
    <xf numFmtId="4" fontId="11" fillId="0" borderId="3" xfId="0" applyNumberFormat="1" applyFont="1" applyBorder="1" applyAlignment="1">
      <alignment horizontal="right" vertical="top" wrapText="1"/>
    </xf>
    <xf numFmtId="0" fontId="11" fillId="0" borderId="3" xfId="0" applyFont="1" applyBorder="1" applyAlignment="1">
      <alignment horizontal="right" vertical="top" wrapText="1"/>
    </xf>
    <xf numFmtId="3" fontId="11" fillId="0" borderId="3" xfId="0" applyNumberFormat="1" applyFont="1" applyBorder="1" applyAlignment="1">
      <alignment horizontal="right" vertical="top" wrapText="1"/>
    </xf>
    <xf numFmtId="49" fontId="11" fillId="0" borderId="4" xfId="0" applyNumberFormat="1" applyFont="1" applyBorder="1" applyAlignment="1">
      <alignment horizontal="center" vertical="top" wrapText="1"/>
    </xf>
    <xf numFmtId="49" fontId="11" fillId="0" borderId="1" xfId="0" applyNumberFormat="1" applyFont="1" applyBorder="1" applyAlignment="1">
      <alignment horizontal="right" vertical="top" wrapText="1"/>
    </xf>
    <xf numFmtId="49" fontId="11" fillId="0" borderId="4" xfId="0" applyNumberFormat="1" applyFont="1" applyBorder="1" applyAlignment="1">
      <alignment vertical="top" wrapText="1"/>
    </xf>
    <xf numFmtId="49" fontId="11" fillId="0" borderId="2" xfId="0" applyNumberFormat="1" applyFont="1" applyBorder="1" applyAlignment="1">
      <alignment vertical="top" wrapText="1"/>
    </xf>
    <xf numFmtId="49" fontId="11" fillId="0" borderId="2" xfId="0" applyNumberFormat="1" applyFont="1" applyBorder="1" applyAlignment="1">
      <alignment horizontal="right" vertical="top"/>
    </xf>
    <xf numFmtId="49" fontId="11" fillId="0" borderId="2" xfId="0" applyNumberFormat="1" applyFont="1" applyBorder="1" applyAlignment="1">
      <alignment horizontal="center" vertical="top" wrapText="1"/>
    </xf>
    <xf numFmtId="49" fontId="11" fillId="0" borderId="2" xfId="0" applyNumberFormat="1" applyFont="1" applyBorder="1" applyAlignment="1">
      <alignment horizontal="center" vertical="top"/>
    </xf>
    <xf numFmtId="0" fontId="11" fillId="0" borderId="2" xfId="0" applyFont="1" applyBorder="1"/>
    <xf numFmtId="0" fontId="11" fillId="0" borderId="2" xfId="0" applyFont="1" applyBorder="1" applyAlignment="1">
      <alignment horizontal="right"/>
    </xf>
    <xf numFmtId="0" fontId="11" fillId="0" borderId="2" xfId="0" applyFont="1" applyBorder="1" applyAlignment="1">
      <alignment horizontal="right" vertical="top"/>
    </xf>
    <xf numFmtId="0" fontId="8" fillId="0" borderId="2" xfId="0" applyFont="1" applyBorder="1" applyAlignment="1">
      <alignment horizontal="left" vertical="top" wrapText="1"/>
    </xf>
    <xf numFmtId="0" fontId="8" fillId="0" borderId="5" xfId="0" applyFont="1" applyBorder="1" applyAlignment="1">
      <alignment horizontal="left" vertical="top" wrapText="1"/>
    </xf>
    <xf numFmtId="3" fontId="16" fillId="0" borderId="3" xfId="0" applyNumberFormat="1" applyFont="1" applyBorder="1" applyAlignment="1">
      <alignment horizontal="right" vertical="top" wrapText="1"/>
    </xf>
    <xf numFmtId="0" fontId="16" fillId="0" borderId="3" xfId="0" applyFont="1" applyBorder="1" applyAlignment="1">
      <alignment horizontal="right" vertical="top" wrapText="1"/>
    </xf>
    <xf numFmtId="4" fontId="16" fillId="0" borderId="3" xfId="0" applyNumberFormat="1" applyFont="1" applyBorder="1" applyAlignment="1">
      <alignment horizontal="right" vertical="top" wrapText="1"/>
    </xf>
    <xf numFmtId="49" fontId="4" fillId="0" borderId="3" xfId="0" applyNumberFormat="1" applyFont="1" applyBorder="1" applyAlignment="1">
      <alignment horizontal="center" vertical="center"/>
    </xf>
    <xf numFmtId="49" fontId="10" fillId="0" borderId="3" xfId="0" applyNumberFormat="1" applyFont="1" applyBorder="1" applyAlignment="1">
      <alignment horizontal="left" vertical="center" wrapText="1"/>
    </xf>
    <xf numFmtId="0" fontId="11" fillId="0" borderId="3" xfId="0" applyFont="1" applyBorder="1" applyAlignment="1">
      <alignment horizontal="left" vertical="top" wrapText="1"/>
    </xf>
    <xf numFmtId="0" fontId="11" fillId="0" borderId="2" xfId="0" applyFont="1" applyBorder="1" applyAlignment="1">
      <alignment horizontal="left" vertical="top" wrapText="1"/>
    </xf>
    <xf numFmtId="0" fontId="11" fillId="0" borderId="5" xfId="0" applyFont="1" applyBorder="1" applyAlignment="1">
      <alignment horizontal="left" vertical="top" wrapText="1"/>
    </xf>
    <xf numFmtId="0" fontId="4" fillId="0" borderId="0" xfId="0" applyFont="1" applyAlignment="1">
      <alignment horizontal="center" wrapText="1"/>
    </xf>
    <xf numFmtId="49" fontId="4" fillId="0" borderId="3" xfId="0" applyNumberFormat="1" applyFont="1" applyBorder="1" applyAlignment="1">
      <alignment horizontal="center" vertical="center" wrapText="1"/>
    </xf>
    <xf numFmtId="49" fontId="16" fillId="0" borderId="3" xfId="0" applyNumberFormat="1" applyFont="1" applyBorder="1" applyAlignment="1">
      <alignment horizontal="left" vertical="top" wrapText="1"/>
    </xf>
    <xf numFmtId="49" fontId="11" fillId="0" borderId="3" xfId="0" applyNumberFormat="1" applyFont="1" applyBorder="1" applyAlignment="1">
      <alignment horizontal="left" vertical="top" wrapText="1"/>
    </xf>
    <xf numFmtId="49" fontId="14" fillId="0" borderId="0" xfId="0" applyNumberFormat="1" applyFont="1" applyFill="1" applyBorder="1" applyAlignment="1" applyProtection="1">
      <alignment horizontal="left" vertical="top" wrapText="1"/>
    </xf>
    <xf numFmtId="49" fontId="13" fillId="0" borderId="0" xfId="0" applyNumberFormat="1" applyFont="1" applyFill="1" applyBorder="1" applyAlignment="1" applyProtection="1">
      <alignment horizontal="left" vertical="top" wrapText="1"/>
    </xf>
    <xf numFmtId="49" fontId="13" fillId="3" borderId="0" xfId="0" applyNumberFormat="1" applyFont="1" applyFill="1" applyBorder="1" applyAlignment="1" applyProtection="1">
      <alignment horizontal="left" vertical="top" wrapText="1"/>
    </xf>
    <xf numFmtId="49" fontId="9" fillId="0" borderId="6" xfId="0" applyNumberFormat="1" applyFont="1" applyFill="1" applyBorder="1" applyAlignment="1" applyProtection="1">
      <alignment horizontal="center" wrapText="1"/>
    </xf>
    <xf numFmtId="49" fontId="9" fillId="0" borderId="5" xfId="0" applyNumberFormat="1" applyFont="1" applyFill="1" applyBorder="1" applyAlignment="1" applyProtection="1">
      <alignment horizontal="center" wrapText="1"/>
    </xf>
    <xf numFmtId="49" fontId="9" fillId="0" borderId="7" xfId="0" applyNumberFormat="1" applyFont="1" applyFill="1" applyBorder="1" applyAlignment="1" applyProtection="1">
      <alignment horizontal="center" wrapText="1"/>
    </xf>
    <xf numFmtId="49" fontId="9" fillId="0" borderId="8" xfId="0" applyNumberFormat="1" applyFont="1" applyFill="1" applyBorder="1" applyAlignment="1" applyProtection="1">
      <alignment horizontal="center" wrapText="1"/>
    </xf>
    <xf numFmtId="49" fontId="9" fillId="0" borderId="9" xfId="0" applyNumberFormat="1" applyFont="1" applyFill="1" applyBorder="1" applyAlignment="1" applyProtection="1">
      <alignment horizontal="center" wrapText="1"/>
    </xf>
    <xf numFmtId="49" fontId="9" fillId="0" borderId="6" xfId="0" applyNumberFormat="1" applyFont="1" applyFill="1" applyBorder="1" applyAlignment="1" applyProtection="1">
      <alignment horizontal="right"/>
    </xf>
    <xf numFmtId="49" fontId="9" fillId="0" borderId="5" xfId="0" applyNumberFormat="1" applyFont="1" applyFill="1" applyBorder="1" applyAlignment="1" applyProtection="1">
      <alignment horizontal="right"/>
    </xf>
    <xf numFmtId="49" fontId="10" fillId="0" borderId="6" xfId="0" applyNumberFormat="1" applyFont="1" applyFill="1" applyBorder="1" applyAlignment="1" applyProtection="1">
      <alignment horizontal="right"/>
    </xf>
    <xf numFmtId="0" fontId="11" fillId="0" borderId="0" xfId="0" applyNumberFormat="1" applyFont="1" applyFill="1" applyBorder="1" applyAlignment="1" applyProtection="1">
      <alignment horizontal="lef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C54"/>
  <sheetViews>
    <sheetView tabSelected="1" topLeftCell="A28" workbookViewId="0">
      <selection activeCell="L35" sqref="L35"/>
    </sheetView>
  </sheetViews>
  <sheetFormatPr defaultColWidth="9.109375" defaultRowHeight="11.25" customHeight="1" x14ac:dyDescent="0.2"/>
  <cols>
    <col min="1" max="1" width="9" style="1" customWidth="1"/>
    <col min="2" max="2" width="20.109375" style="1" customWidth="1"/>
    <col min="3" max="3" width="15.33203125" style="1" customWidth="1"/>
    <col min="4" max="4" width="25.6640625" style="1" customWidth="1"/>
    <col min="5" max="5" width="13.33203125" style="1" customWidth="1"/>
    <col min="6" max="6" width="8.5546875" style="1" customWidth="1"/>
    <col min="7" max="7" width="7.88671875" style="1" customWidth="1"/>
    <col min="8" max="8" width="11.6640625" style="1" customWidth="1"/>
    <col min="9" max="11" width="9.33203125" style="1" customWidth="1"/>
    <col min="12" max="12" width="11.88671875" style="1" customWidth="1"/>
    <col min="13" max="13" width="10.6640625" style="1" customWidth="1"/>
    <col min="14" max="14" width="9.33203125" style="1" customWidth="1"/>
    <col min="15" max="15" width="10.6640625" style="1" customWidth="1"/>
    <col min="16" max="18" width="9.109375" style="1"/>
    <col min="19" max="20" width="161.88671875" style="2" hidden="1" customWidth="1"/>
    <col min="21" max="21" width="50.5546875" style="2" hidden="1" customWidth="1"/>
    <col min="22" max="22" width="98.5546875" style="2" hidden="1" customWidth="1"/>
    <col min="23" max="23" width="161.88671875" style="2" hidden="1" customWidth="1"/>
    <col min="24" max="24" width="34.109375" style="2" hidden="1" customWidth="1"/>
    <col min="25" max="25" width="132.6640625" style="2" hidden="1" customWidth="1"/>
    <col min="26" max="29" width="119.33203125" style="2" hidden="1" customWidth="1"/>
    <col min="30" max="16384" width="9.109375" style="1"/>
  </cols>
  <sheetData>
    <row r="1" spans="1:25" customFormat="1" ht="14.4" x14ac:dyDescent="0.3">
      <c r="A1" s="5"/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</row>
    <row r="2" spans="1:25" customFormat="1" ht="28.5" customHeight="1" x14ac:dyDescent="0.3">
      <c r="A2" s="63" t="s">
        <v>66</v>
      </c>
      <c r="B2" s="63"/>
      <c r="C2" s="63"/>
      <c r="D2" s="63"/>
      <c r="E2" s="63"/>
      <c r="F2" s="63"/>
      <c r="G2" s="63"/>
      <c r="H2" s="63"/>
      <c r="I2" s="63"/>
      <c r="J2" s="63"/>
      <c r="K2" s="63"/>
      <c r="L2" s="63"/>
      <c r="M2" s="63"/>
      <c r="N2" s="63"/>
      <c r="O2" s="63"/>
    </row>
    <row r="3" spans="1:25" customFormat="1" ht="21" customHeight="1" x14ac:dyDescent="0.3">
      <c r="A3" s="5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</row>
    <row r="4" spans="1:25" customFormat="1" ht="14.4" x14ac:dyDescent="0.3">
      <c r="A4" s="5"/>
      <c r="B4" s="6" t="s">
        <v>26</v>
      </c>
      <c r="C4" s="6"/>
      <c r="D4" s="6"/>
      <c r="E4" s="6"/>
      <c r="F4" s="5"/>
      <c r="G4" s="5"/>
      <c r="H4" s="5"/>
      <c r="I4" s="5"/>
      <c r="J4" s="5"/>
      <c r="K4" s="5"/>
      <c r="L4" s="5"/>
      <c r="M4" s="5"/>
      <c r="N4" s="5"/>
      <c r="O4" s="5"/>
      <c r="T4" s="7" t="s">
        <v>27</v>
      </c>
    </row>
    <row r="5" spans="1:25" customFormat="1" ht="15.75" customHeight="1" x14ac:dyDescent="0.3">
      <c r="A5" s="5"/>
      <c r="B5" s="6" t="s">
        <v>29</v>
      </c>
      <c r="C5" s="6"/>
      <c r="D5" s="6"/>
      <c r="E5" s="6"/>
      <c r="F5" s="5"/>
      <c r="G5" s="5"/>
      <c r="H5" s="5"/>
      <c r="I5" s="5"/>
      <c r="J5" s="5"/>
      <c r="K5" s="5"/>
      <c r="L5" s="5"/>
      <c r="M5" s="5"/>
      <c r="N5" s="5"/>
      <c r="O5" s="5"/>
    </row>
    <row r="6" spans="1:25" customFormat="1" ht="14.4" x14ac:dyDescent="0.3">
      <c r="A6" s="5"/>
      <c r="B6" s="6" t="s">
        <v>28</v>
      </c>
      <c r="C6" s="6"/>
      <c r="D6" s="6"/>
      <c r="E6" s="6"/>
      <c r="F6" s="5"/>
      <c r="G6" s="5"/>
      <c r="H6" s="5"/>
      <c r="I6" s="5"/>
      <c r="J6" s="5"/>
      <c r="K6" s="5"/>
      <c r="L6" s="5"/>
      <c r="M6" s="5"/>
      <c r="N6" s="5"/>
      <c r="O6" s="5"/>
      <c r="U6" s="8" t="s">
        <v>0</v>
      </c>
    </row>
    <row r="7" spans="1:25" customFormat="1" ht="18.75" customHeight="1" x14ac:dyDescent="0.3">
      <c r="A7" s="5"/>
      <c r="B7" s="6"/>
      <c r="C7" s="6"/>
      <c r="D7" s="6"/>
      <c r="E7" s="6"/>
      <c r="F7" s="5"/>
      <c r="G7" s="5"/>
      <c r="H7" s="5"/>
      <c r="I7" s="5"/>
      <c r="J7" s="5"/>
      <c r="K7" s="5"/>
      <c r="L7" s="5"/>
      <c r="M7" s="5"/>
      <c r="N7" s="5"/>
      <c r="O7" s="5"/>
    </row>
    <row r="8" spans="1:25" customFormat="1" ht="31.8" customHeight="1" x14ac:dyDescent="0.3">
      <c r="A8" s="64" t="s">
        <v>38</v>
      </c>
      <c r="B8" s="64" t="s">
        <v>39</v>
      </c>
      <c r="C8" s="64" t="s">
        <v>40</v>
      </c>
      <c r="D8" s="64"/>
      <c r="E8" s="64"/>
      <c r="F8" s="64" t="s">
        <v>41</v>
      </c>
      <c r="G8" s="64" t="s">
        <v>42</v>
      </c>
      <c r="H8" s="64" t="s">
        <v>43</v>
      </c>
      <c r="I8" s="64"/>
      <c r="J8" s="64"/>
      <c r="K8" s="64"/>
      <c r="L8" s="64" t="s">
        <v>44</v>
      </c>
      <c r="M8" s="64"/>
      <c r="N8" s="64"/>
      <c r="O8" s="64"/>
      <c r="W8" s="3"/>
      <c r="X8" s="2" t="s">
        <v>2</v>
      </c>
    </row>
    <row r="9" spans="1:25" customFormat="1" ht="14.4" customHeight="1" x14ac:dyDescent="0.3">
      <c r="A9" s="64"/>
      <c r="B9" s="64"/>
      <c r="C9" s="64"/>
      <c r="D9" s="64"/>
      <c r="E9" s="64"/>
      <c r="F9" s="64"/>
      <c r="G9" s="64"/>
      <c r="H9" s="64" t="s">
        <v>45</v>
      </c>
      <c r="I9" s="64" t="s">
        <v>46</v>
      </c>
      <c r="J9" s="64"/>
      <c r="K9" s="64"/>
      <c r="L9" s="64" t="s">
        <v>45</v>
      </c>
      <c r="M9" s="58" t="s">
        <v>46</v>
      </c>
      <c r="N9" s="58"/>
      <c r="O9" s="58"/>
      <c r="W9" s="3"/>
      <c r="Y9" s="2" t="s">
        <v>4</v>
      </c>
    </row>
    <row r="10" spans="1:25" customFormat="1" ht="14.4" x14ac:dyDescent="0.3">
      <c r="A10" s="64"/>
      <c r="B10" s="64"/>
      <c r="C10" s="64"/>
      <c r="D10" s="64"/>
      <c r="E10" s="64"/>
      <c r="F10" s="64"/>
      <c r="G10" s="64"/>
      <c r="H10" s="64"/>
      <c r="I10" s="35" t="s">
        <v>47</v>
      </c>
      <c r="J10" s="35" t="s">
        <v>48</v>
      </c>
      <c r="K10" s="35" t="s">
        <v>49</v>
      </c>
      <c r="L10" s="64"/>
      <c r="M10" s="35" t="s">
        <v>47</v>
      </c>
      <c r="N10" s="35" t="s">
        <v>48</v>
      </c>
      <c r="O10" s="35" t="s">
        <v>49</v>
      </c>
      <c r="W10" s="3"/>
      <c r="Y10" s="2"/>
    </row>
    <row r="11" spans="1:25" customFormat="1" ht="14.4" x14ac:dyDescent="0.3">
      <c r="A11" s="36">
        <v>1</v>
      </c>
      <c r="B11" s="36">
        <v>2</v>
      </c>
      <c r="C11" s="58">
        <v>3</v>
      </c>
      <c r="D11" s="58"/>
      <c r="E11" s="58"/>
      <c r="F11" s="36">
        <v>4</v>
      </c>
      <c r="G11" s="36">
        <v>5</v>
      </c>
      <c r="H11" s="36">
        <v>6</v>
      </c>
      <c r="I11" s="36">
        <v>7</v>
      </c>
      <c r="J11" s="36">
        <v>8</v>
      </c>
      <c r="K11" s="36">
        <v>9</v>
      </c>
      <c r="L11" s="36">
        <v>10</v>
      </c>
      <c r="M11" s="36">
        <v>11</v>
      </c>
      <c r="N11" s="36">
        <v>12</v>
      </c>
      <c r="O11" s="36">
        <v>13</v>
      </c>
      <c r="W11" s="3"/>
      <c r="Y11" s="2"/>
    </row>
    <row r="12" spans="1:25" customFormat="1" ht="14.4" x14ac:dyDescent="0.3">
      <c r="A12" s="59" t="s">
        <v>50</v>
      </c>
      <c r="B12" s="59"/>
      <c r="C12" s="59"/>
      <c r="D12" s="59"/>
      <c r="E12" s="59"/>
      <c r="F12" s="59"/>
      <c r="G12" s="59"/>
      <c r="H12" s="59"/>
      <c r="I12" s="59"/>
      <c r="J12" s="59"/>
      <c r="K12" s="59"/>
      <c r="L12" s="59"/>
      <c r="M12" s="59"/>
      <c r="N12" s="59"/>
      <c r="O12" s="59"/>
      <c r="W12" s="3"/>
      <c r="Y12" s="2"/>
    </row>
    <row r="13" spans="1:25" customFormat="1" ht="14.4" x14ac:dyDescent="0.3">
      <c r="A13" s="37" t="s">
        <v>1</v>
      </c>
      <c r="B13" s="38" t="s">
        <v>51</v>
      </c>
      <c r="C13" s="60" t="s">
        <v>52</v>
      </c>
      <c r="D13" s="60"/>
      <c r="E13" s="60"/>
      <c r="F13" s="37" t="s">
        <v>3</v>
      </c>
      <c r="G13" s="39">
        <v>1</v>
      </c>
      <c r="H13" s="40">
        <v>782600.3</v>
      </c>
      <c r="I13" s="41"/>
      <c r="J13" s="41"/>
      <c r="K13" s="41"/>
      <c r="L13" s="42">
        <v>782600</v>
      </c>
      <c r="M13" s="41"/>
      <c r="N13" s="41"/>
      <c r="O13" s="41"/>
      <c r="W13" s="3"/>
      <c r="Y13" s="2"/>
    </row>
    <row r="14" spans="1:25" customFormat="1" ht="14.4" x14ac:dyDescent="0.3">
      <c r="A14" s="43"/>
      <c r="B14" s="44"/>
      <c r="C14" s="61" t="s">
        <v>53</v>
      </c>
      <c r="D14" s="61"/>
      <c r="E14" s="61"/>
      <c r="F14" s="61"/>
      <c r="G14" s="61"/>
      <c r="H14" s="61"/>
      <c r="I14" s="61"/>
      <c r="J14" s="61"/>
      <c r="K14" s="61"/>
      <c r="L14" s="61"/>
      <c r="M14" s="61"/>
      <c r="N14" s="61"/>
      <c r="O14" s="62"/>
      <c r="W14" s="3"/>
      <c r="Y14" s="2"/>
    </row>
    <row r="15" spans="1:25" customFormat="1" ht="14.4" x14ac:dyDescent="0.3">
      <c r="A15" s="43"/>
      <c r="B15" s="44"/>
      <c r="C15" s="61" t="s">
        <v>54</v>
      </c>
      <c r="D15" s="61"/>
      <c r="E15" s="61"/>
      <c r="F15" s="61"/>
      <c r="G15" s="61"/>
      <c r="H15" s="61"/>
      <c r="I15" s="61"/>
      <c r="J15" s="61"/>
      <c r="K15" s="61"/>
      <c r="L15" s="61"/>
      <c r="M15" s="61"/>
      <c r="N15" s="61"/>
      <c r="O15" s="62"/>
      <c r="W15" s="3"/>
      <c r="Y15" s="2"/>
    </row>
    <row r="16" spans="1:25" customFormat="1" ht="14.4" customHeight="1" x14ac:dyDescent="0.3">
      <c r="A16" s="45"/>
      <c r="B16" s="46"/>
      <c r="C16" s="46"/>
      <c r="D16" s="46"/>
      <c r="E16" s="47" t="s">
        <v>55</v>
      </c>
      <c r="F16" s="48"/>
      <c r="G16" s="49"/>
      <c r="H16" s="50"/>
      <c r="I16" s="50"/>
      <c r="J16" s="50"/>
      <c r="K16" s="50"/>
      <c r="L16" s="51"/>
      <c r="M16" s="52"/>
      <c r="N16" s="53"/>
      <c r="O16" s="54"/>
      <c r="W16" s="3"/>
      <c r="Y16" s="2" t="s">
        <v>5</v>
      </c>
    </row>
    <row r="17" spans="1:26" customFormat="1" ht="14.4" customHeight="1" x14ac:dyDescent="0.3">
      <c r="A17" s="45"/>
      <c r="B17" s="46"/>
      <c r="C17" s="46"/>
      <c r="D17" s="46"/>
      <c r="E17" s="47" t="s">
        <v>56</v>
      </c>
      <c r="F17" s="48"/>
      <c r="G17" s="49"/>
      <c r="H17" s="50"/>
      <c r="I17" s="50"/>
      <c r="J17" s="50"/>
      <c r="K17" s="50"/>
      <c r="L17" s="51"/>
      <c r="M17" s="52"/>
      <c r="N17" s="53"/>
      <c r="O17" s="54"/>
      <c r="W17" s="3"/>
      <c r="Y17" s="2" t="s">
        <v>6</v>
      </c>
    </row>
    <row r="18" spans="1:26" customFormat="1" ht="14.4" customHeight="1" x14ac:dyDescent="0.3">
      <c r="A18" s="65" t="s">
        <v>11</v>
      </c>
      <c r="B18" s="65"/>
      <c r="C18" s="65"/>
      <c r="D18" s="65"/>
      <c r="E18" s="65"/>
      <c r="F18" s="65"/>
      <c r="G18" s="65"/>
      <c r="H18" s="65"/>
      <c r="I18" s="65"/>
      <c r="J18" s="65"/>
      <c r="K18" s="65"/>
      <c r="L18" s="55">
        <v>782600</v>
      </c>
      <c r="M18" s="56"/>
      <c r="N18" s="56"/>
      <c r="O18" s="56"/>
      <c r="W18" s="3"/>
      <c r="Y18" s="2" t="s">
        <v>7</v>
      </c>
    </row>
    <row r="19" spans="1:26" customFormat="1" ht="14.4" customHeight="1" x14ac:dyDescent="0.3">
      <c r="A19" s="65" t="s">
        <v>12</v>
      </c>
      <c r="B19" s="65"/>
      <c r="C19" s="65"/>
      <c r="D19" s="65"/>
      <c r="E19" s="65"/>
      <c r="F19" s="65"/>
      <c r="G19" s="65"/>
      <c r="H19" s="65"/>
      <c r="I19" s="65"/>
      <c r="J19" s="65"/>
      <c r="K19" s="65"/>
      <c r="L19" s="57">
        <v>782600</v>
      </c>
      <c r="M19" s="56"/>
      <c r="N19" s="56"/>
      <c r="O19" s="56"/>
      <c r="W19" s="3"/>
      <c r="Y19" s="2" t="s">
        <v>8</v>
      </c>
    </row>
    <row r="20" spans="1:26" customFormat="1" ht="14.4" customHeight="1" x14ac:dyDescent="0.3">
      <c r="A20" s="59" t="s">
        <v>13</v>
      </c>
      <c r="B20" s="59"/>
      <c r="C20" s="59"/>
      <c r="D20" s="59"/>
      <c r="E20" s="59"/>
      <c r="F20" s="59"/>
      <c r="G20" s="59"/>
      <c r="H20" s="59"/>
      <c r="I20" s="59"/>
      <c r="J20" s="59"/>
      <c r="K20" s="59"/>
      <c r="L20" s="59"/>
      <c r="M20" s="59"/>
      <c r="N20" s="59"/>
      <c r="O20" s="59"/>
      <c r="W20" s="3"/>
      <c r="Y20" s="2" t="s">
        <v>9</v>
      </c>
    </row>
    <row r="21" spans="1:26" customFormat="1" ht="14.4" customHeight="1" x14ac:dyDescent="0.3">
      <c r="A21" s="37" t="s">
        <v>14</v>
      </c>
      <c r="B21" s="38" t="s">
        <v>57</v>
      </c>
      <c r="C21" s="60" t="s">
        <v>58</v>
      </c>
      <c r="D21" s="60"/>
      <c r="E21" s="60"/>
      <c r="F21" s="37" t="s">
        <v>16</v>
      </c>
      <c r="G21" s="39">
        <v>2</v>
      </c>
      <c r="H21" s="40">
        <v>5807038.8899999997</v>
      </c>
      <c r="I21" s="41"/>
      <c r="J21" s="41"/>
      <c r="K21" s="41"/>
      <c r="L21" s="42">
        <v>11614078</v>
      </c>
      <c r="M21" s="41"/>
      <c r="N21" s="41"/>
      <c r="O21" s="41"/>
      <c r="W21" s="3"/>
      <c r="Y21" s="2" t="s">
        <v>10</v>
      </c>
    </row>
    <row r="22" spans="1:26" customFormat="1" ht="14.4" customHeight="1" x14ac:dyDescent="0.3">
      <c r="A22" s="43"/>
      <c r="B22" s="44" t="s">
        <v>59</v>
      </c>
      <c r="C22" s="61" t="s">
        <v>60</v>
      </c>
      <c r="D22" s="61"/>
      <c r="E22" s="61"/>
      <c r="F22" s="61"/>
      <c r="G22" s="61"/>
      <c r="H22" s="61"/>
      <c r="I22" s="61"/>
      <c r="J22" s="61"/>
      <c r="K22" s="61"/>
      <c r="L22" s="61"/>
      <c r="M22" s="61"/>
      <c r="N22" s="61"/>
      <c r="O22" s="62"/>
      <c r="W22" s="3"/>
      <c r="Z22" s="4" t="s">
        <v>11</v>
      </c>
    </row>
    <row r="23" spans="1:26" customFormat="1" ht="14.4" customHeight="1" x14ac:dyDescent="0.3">
      <c r="A23" s="43"/>
      <c r="B23" s="44"/>
      <c r="C23" s="61" t="s">
        <v>53</v>
      </c>
      <c r="D23" s="61"/>
      <c r="E23" s="61"/>
      <c r="F23" s="61"/>
      <c r="G23" s="61"/>
      <c r="H23" s="61"/>
      <c r="I23" s="61"/>
      <c r="J23" s="61"/>
      <c r="K23" s="61"/>
      <c r="L23" s="61"/>
      <c r="M23" s="61"/>
      <c r="N23" s="61"/>
      <c r="O23" s="62"/>
      <c r="W23" s="3"/>
      <c r="Z23" s="4" t="s">
        <v>12</v>
      </c>
    </row>
    <row r="24" spans="1:26" customFormat="1" ht="14.4" customHeight="1" x14ac:dyDescent="0.3">
      <c r="A24" s="43"/>
      <c r="B24" s="44"/>
      <c r="C24" s="61" t="s">
        <v>54</v>
      </c>
      <c r="D24" s="61"/>
      <c r="E24" s="61"/>
      <c r="F24" s="61"/>
      <c r="G24" s="61"/>
      <c r="H24" s="61"/>
      <c r="I24" s="61"/>
      <c r="J24" s="61"/>
      <c r="K24" s="61"/>
      <c r="L24" s="61"/>
      <c r="M24" s="61"/>
      <c r="N24" s="61"/>
      <c r="O24" s="62"/>
      <c r="W24" s="3" t="s">
        <v>13</v>
      </c>
      <c r="Z24" s="4"/>
    </row>
    <row r="25" spans="1:26" customFormat="1" ht="31.8" customHeight="1" x14ac:dyDescent="0.3">
      <c r="A25" s="45"/>
      <c r="B25" s="46"/>
      <c r="C25" s="46"/>
      <c r="D25" s="46"/>
      <c r="E25" s="47" t="s">
        <v>55</v>
      </c>
      <c r="F25" s="48"/>
      <c r="G25" s="49"/>
      <c r="H25" s="50"/>
      <c r="I25" s="50"/>
      <c r="J25" s="50"/>
      <c r="K25" s="50"/>
      <c r="L25" s="51"/>
      <c r="M25" s="52"/>
      <c r="N25" s="53"/>
      <c r="O25" s="54"/>
      <c r="W25" s="3"/>
      <c r="X25" s="2" t="s">
        <v>15</v>
      </c>
      <c r="Z25" s="4"/>
    </row>
    <row r="26" spans="1:26" customFormat="1" ht="14.4" customHeight="1" x14ac:dyDescent="0.3">
      <c r="A26" s="45"/>
      <c r="B26" s="46"/>
      <c r="C26" s="46"/>
      <c r="D26" s="46"/>
      <c r="E26" s="47" t="s">
        <v>56</v>
      </c>
      <c r="F26" s="48"/>
      <c r="G26" s="49"/>
      <c r="H26" s="50"/>
      <c r="I26" s="50"/>
      <c r="J26" s="50"/>
      <c r="K26" s="50"/>
      <c r="L26" s="51"/>
      <c r="M26" s="52"/>
      <c r="N26" s="53"/>
      <c r="O26" s="54"/>
      <c r="W26" s="3"/>
      <c r="Y26" s="2" t="s">
        <v>17</v>
      </c>
      <c r="Z26" s="4"/>
    </row>
    <row r="27" spans="1:26" customFormat="1" ht="14.4" customHeight="1" x14ac:dyDescent="0.3">
      <c r="A27" s="37" t="s">
        <v>18</v>
      </c>
      <c r="B27" s="38" t="s">
        <v>61</v>
      </c>
      <c r="C27" s="60" t="s">
        <v>62</v>
      </c>
      <c r="D27" s="60"/>
      <c r="E27" s="60"/>
      <c r="F27" s="37" t="s">
        <v>20</v>
      </c>
      <c r="G27" s="39">
        <v>1</v>
      </c>
      <c r="H27" s="40">
        <v>443261.51</v>
      </c>
      <c r="I27" s="41"/>
      <c r="J27" s="41"/>
      <c r="K27" s="41"/>
      <c r="L27" s="42">
        <v>443262</v>
      </c>
      <c r="M27" s="41"/>
      <c r="N27" s="41"/>
      <c r="O27" s="41"/>
      <c r="W27" s="3"/>
      <c r="Y27" s="2" t="s">
        <v>4</v>
      </c>
      <c r="Z27" s="4"/>
    </row>
    <row r="28" spans="1:26" customFormat="1" ht="14.4" customHeight="1" x14ac:dyDescent="0.3">
      <c r="A28" s="43"/>
      <c r="B28" s="44" t="s">
        <v>63</v>
      </c>
      <c r="C28" s="61" t="s">
        <v>64</v>
      </c>
      <c r="D28" s="61"/>
      <c r="E28" s="61"/>
      <c r="F28" s="61"/>
      <c r="G28" s="61"/>
      <c r="H28" s="61"/>
      <c r="I28" s="61"/>
      <c r="J28" s="61"/>
      <c r="K28" s="61"/>
      <c r="L28" s="61"/>
      <c r="M28" s="61"/>
      <c r="N28" s="61"/>
      <c r="O28" s="62"/>
      <c r="W28" s="3"/>
      <c r="Y28" s="2" t="s">
        <v>5</v>
      </c>
      <c r="Z28" s="4"/>
    </row>
    <row r="29" spans="1:26" customFormat="1" ht="14.4" customHeight="1" x14ac:dyDescent="0.3">
      <c r="A29" s="43"/>
      <c r="B29" s="44"/>
      <c r="C29" s="61" t="s">
        <v>53</v>
      </c>
      <c r="D29" s="61"/>
      <c r="E29" s="61"/>
      <c r="F29" s="61"/>
      <c r="G29" s="61"/>
      <c r="H29" s="61"/>
      <c r="I29" s="61"/>
      <c r="J29" s="61"/>
      <c r="K29" s="61"/>
      <c r="L29" s="61"/>
      <c r="M29" s="61"/>
      <c r="N29" s="61"/>
      <c r="O29" s="62"/>
      <c r="W29" s="3"/>
      <c r="Y29" s="2" t="s">
        <v>6</v>
      </c>
      <c r="Z29" s="4"/>
    </row>
    <row r="30" spans="1:26" customFormat="1" ht="14.4" customHeight="1" x14ac:dyDescent="0.3">
      <c r="A30" s="43"/>
      <c r="B30" s="44"/>
      <c r="C30" s="61" t="s">
        <v>54</v>
      </c>
      <c r="D30" s="61"/>
      <c r="E30" s="61"/>
      <c r="F30" s="61"/>
      <c r="G30" s="61"/>
      <c r="H30" s="61"/>
      <c r="I30" s="61"/>
      <c r="J30" s="61"/>
      <c r="K30" s="61"/>
      <c r="L30" s="61"/>
      <c r="M30" s="61"/>
      <c r="N30" s="61"/>
      <c r="O30" s="62"/>
      <c r="W30" s="3"/>
      <c r="Y30" s="2" t="s">
        <v>7</v>
      </c>
      <c r="Z30" s="4"/>
    </row>
    <row r="31" spans="1:26" customFormat="1" ht="14.4" customHeight="1" x14ac:dyDescent="0.3">
      <c r="A31" s="45"/>
      <c r="B31" s="46"/>
      <c r="C31" s="46"/>
      <c r="D31" s="46"/>
      <c r="E31" s="47" t="s">
        <v>55</v>
      </c>
      <c r="F31" s="48"/>
      <c r="G31" s="49"/>
      <c r="H31" s="50"/>
      <c r="I31" s="50"/>
      <c r="J31" s="50"/>
      <c r="K31" s="50"/>
      <c r="L31" s="51"/>
      <c r="M31" s="52"/>
      <c r="N31" s="53"/>
      <c r="O31" s="54"/>
      <c r="W31" s="3"/>
      <c r="Y31" s="2" t="s">
        <v>8</v>
      </c>
      <c r="Z31" s="4"/>
    </row>
    <row r="32" spans="1:26" customFormat="1" ht="14.4" customHeight="1" x14ac:dyDescent="0.3">
      <c r="A32" s="45"/>
      <c r="B32" s="46"/>
      <c r="C32" s="46"/>
      <c r="D32" s="46"/>
      <c r="E32" s="47" t="s">
        <v>56</v>
      </c>
      <c r="F32" s="48"/>
      <c r="G32" s="49"/>
      <c r="H32" s="50"/>
      <c r="I32" s="50"/>
      <c r="J32" s="50"/>
      <c r="K32" s="50"/>
      <c r="L32" s="51"/>
      <c r="M32" s="52"/>
      <c r="N32" s="53"/>
      <c r="O32" s="54"/>
      <c r="W32" s="3"/>
      <c r="Y32" s="2" t="s">
        <v>9</v>
      </c>
      <c r="Z32" s="4"/>
    </row>
    <row r="33" spans="1:29" customFormat="1" ht="14.4" customHeight="1" x14ac:dyDescent="0.3">
      <c r="A33" s="65" t="s">
        <v>11</v>
      </c>
      <c r="B33" s="65"/>
      <c r="C33" s="65"/>
      <c r="D33" s="65"/>
      <c r="E33" s="65"/>
      <c r="F33" s="65"/>
      <c r="G33" s="65"/>
      <c r="H33" s="65"/>
      <c r="I33" s="65"/>
      <c r="J33" s="65"/>
      <c r="K33" s="65"/>
      <c r="L33" s="55">
        <v>12057340</v>
      </c>
      <c r="M33" s="56"/>
      <c r="N33" s="56"/>
      <c r="O33" s="56"/>
      <c r="W33" s="3"/>
      <c r="Y33" s="2" t="s">
        <v>10</v>
      </c>
      <c r="Z33" s="4"/>
    </row>
    <row r="34" spans="1:29" customFormat="1" ht="21.6" customHeight="1" x14ac:dyDescent="0.3">
      <c r="A34" s="65" t="s">
        <v>22</v>
      </c>
      <c r="B34" s="65"/>
      <c r="C34" s="65"/>
      <c r="D34" s="65"/>
      <c r="E34" s="65"/>
      <c r="F34" s="65"/>
      <c r="G34" s="65"/>
      <c r="H34" s="65"/>
      <c r="I34" s="65"/>
      <c r="J34" s="65"/>
      <c r="K34" s="65"/>
      <c r="L34" s="57">
        <v>12057340</v>
      </c>
      <c r="M34" s="56"/>
      <c r="N34" s="56"/>
      <c r="O34" s="56"/>
      <c r="W34" s="3"/>
      <c r="X34" s="2" t="s">
        <v>19</v>
      </c>
      <c r="Z34" s="4"/>
    </row>
    <row r="35" spans="1:29" customFormat="1" ht="14.4" customHeight="1" x14ac:dyDescent="0.3">
      <c r="A35" s="65" t="s">
        <v>23</v>
      </c>
      <c r="B35" s="65"/>
      <c r="C35" s="65"/>
      <c r="D35" s="65"/>
      <c r="E35" s="65"/>
      <c r="F35" s="65"/>
      <c r="G35" s="65"/>
      <c r="H35" s="65"/>
      <c r="I35" s="65"/>
      <c r="J35" s="65"/>
      <c r="K35" s="65"/>
      <c r="L35" s="55">
        <v>12839940</v>
      </c>
      <c r="M35" s="56"/>
      <c r="N35" s="56"/>
      <c r="O35" s="56"/>
      <c r="W35" s="3"/>
      <c r="Y35" s="2" t="s">
        <v>21</v>
      </c>
      <c r="Z35" s="4"/>
    </row>
    <row r="36" spans="1:29" customFormat="1" ht="14.4" customHeight="1" x14ac:dyDescent="0.3">
      <c r="A36" s="66" t="s">
        <v>24</v>
      </c>
      <c r="B36" s="66"/>
      <c r="C36" s="66"/>
      <c r="D36" s="66"/>
      <c r="E36" s="66"/>
      <c r="F36" s="66"/>
      <c r="G36" s="66"/>
      <c r="H36" s="66"/>
      <c r="I36" s="66"/>
      <c r="J36" s="66"/>
      <c r="K36" s="66"/>
      <c r="L36" s="40">
        <v>2567988</v>
      </c>
      <c r="M36" s="41"/>
      <c r="N36" s="41"/>
      <c r="O36" s="41"/>
      <c r="W36" s="3"/>
      <c r="Y36" s="2" t="s">
        <v>8</v>
      </c>
      <c r="Z36" s="4"/>
    </row>
    <row r="37" spans="1:29" customFormat="1" ht="14.4" customHeight="1" x14ac:dyDescent="0.3">
      <c r="A37" s="65" t="s">
        <v>25</v>
      </c>
      <c r="B37" s="65"/>
      <c r="C37" s="65"/>
      <c r="D37" s="65"/>
      <c r="E37" s="65"/>
      <c r="F37" s="65"/>
      <c r="G37" s="65"/>
      <c r="H37" s="65"/>
      <c r="I37" s="65"/>
      <c r="J37" s="65"/>
      <c r="K37" s="65"/>
      <c r="L37" s="57">
        <v>15407928</v>
      </c>
      <c r="M37" s="56"/>
      <c r="N37" s="56"/>
      <c r="O37" s="41"/>
      <c r="W37" s="3"/>
      <c r="Y37" s="2" t="s">
        <v>9</v>
      </c>
      <c r="Z37" s="4"/>
    </row>
    <row r="38" spans="1:29" customFormat="1" ht="14.4" x14ac:dyDescent="0.3">
      <c r="A38" s="69" t="s">
        <v>23</v>
      </c>
      <c r="B38" s="69"/>
      <c r="C38" s="69"/>
      <c r="D38" s="69"/>
      <c r="E38" s="69"/>
      <c r="F38" s="69"/>
      <c r="G38" s="69"/>
      <c r="H38" s="69"/>
      <c r="I38" s="69"/>
      <c r="J38" s="69"/>
      <c r="K38" s="69"/>
      <c r="L38" s="30">
        <v>7645884</v>
      </c>
      <c r="M38" s="31"/>
      <c r="N38" s="31"/>
      <c r="O38" s="31"/>
      <c r="AA38" s="4" t="s">
        <v>23</v>
      </c>
    </row>
    <row r="39" spans="1:29" customFormat="1" ht="14.4" x14ac:dyDescent="0.3">
      <c r="A39" s="67" t="s">
        <v>24</v>
      </c>
      <c r="B39" s="67"/>
      <c r="C39" s="67"/>
      <c r="D39" s="67"/>
      <c r="E39" s="67"/>
      <c r="F39" s="67"/>
      <c r="G39" s="67"/>
      <c r="H39" s="67"/>
      <c r="I39" s="67"/>
      <c r="J39" s="67"/>
      <c r="K39" s="67"/>
      <c r="L39" s="32">
        <v>1529176.8</v>
      </c>
      <c r="M39" s="33"/>
      <c r="N39" s="33"/>
      <c r="O39" s="33"/>
      <c r="AA39" s="4"/>
      <c r="AB39" s="2" t="s">
        <v>24</v>
      </c>
    </row>
    <row r="40" spans="1:29" customFormat="1" ht="14.4" x14ac:dyDescent="0.3">
      <c r="A40" s="68" t="s">
        <v>25</v>
      </c>
      <c r="B40" s="68"/>
      <c r="C40" s="68"/>
      <c r="D40" s="68"/>
      <c r="E40" s="68"/>
      <c r="F40" s="68"/>
      <c r="G40" s="68"/>
      <c r="H40" s="68"/>
      <c r="I40" s="68"/>
      <c r="J40" s="68"/>
      <c r="K40" s="68"/>
      <c r="L40" s="34">
        <v>9175060.8000000007</v>
      </c>
      <c r="M40" s="31"/>
      <c r="N40" s="31"/>
      <c r="O40" s="33"/>
      <c r="AA40" s="4"/>
      <c r="AC40" s="4" t="s">
        <v>25</v>
      </c>
    </row>
    <row r="41" spans="1:29" s="10" customFormat="1" ht="12.75" customHeight="1" x14ac:dyDescent="0.3">
      <c r="A41" s="11"/>
      <c r="B41" s="11"/>
      <c r="C41" s="11"/>
      <c r="D41" s="11"/>
      <c r="E41" s="11"/>
      <c r="F41" s="11"/>
      <c r="G41" s="11"/>
      <c r="H41" s="11"/>
      <c r="I41" s="11"/>
      <c r="J41" s="11"/>
      <c r="K41" s="11"/>
      <c r="L41" s="11"/>
      <c r="M41" s="11"/>
      <c r="N41" s="11"/>
      <c r="O41" s="11"/>
      <c r="P41"/>
      <c r="Q41"/>
      <c r="R41"/>
      <c r="S41" s="8"/>
      <c r="T41" s="8"/>
      <c r="U41" s="8"/>
      <c r="V41" s="8"/>
      <c r="W41" s="8"/>
      <c r="X41" s="8"/>
      <c r="Y41" s="8"/>
      <c r="Z41" s="8"/>
      <c r="AA41" s="8"/>
      <c r="AB41" s="8"/>
      <c r="AC41" s="8"/>
    </row>
    <row r="42" spans="1:29" s="10" customFormat="1" ht="13.5" customHeight="1" x14ac:dyDescent="0.3">
      <c r="A42" s="12"/>
      <c r="B42" s="13" t="s">
        <v>30</v>
      </c>
      <c r="C42" s="70" t="s">
        <v>31</v>
      </c>
      <c r="D42" s="71"/>
      <c r="E42" s="12"/>
      <c r="F42" s="12"/>
      <c r="G42" s="12"/>
      <c r="H42" s="14"/>
      <c r="I42" s="15"/>
      <c r="J42" s="15"/>
      <c r="K42" s="15"/>
      <c r="L42" s="12"/>
      <c r="M42" s="12"/>
      <c r="N42" s="12"/>
      <c r="O42" s="12"/>
      <c r="P42"/>
      <c r="Q42"/>
      <c r="R42"/>
      <c r="S42" s="8"/>
      <c r="T42" s="8"/>
      <c r="U42" s="8"/>
      <c r="V42" s="8"/>
      <c r="W42" s="8"/>
      <c r="X42" s="8"/>
      <c r="Y42" s="8"/>
      <c r="Z42" s="8"/>
      <c r="AA42" s="8"/>
      <c r="AB42" s="8"/>
      <c r="AC42" s="8"/>
    </row>
    <row r="43" spans="1:29" s="10" customFormat="1" ht="39" customHeight="1" x14ac:dyDescent="0.3">
      <c r="A43" s="9"/>
      <c r="B43" s="72" t="s">
        <v>34</v>
      </c>
      <c r="C43" s="16" t="s">
        <v>35</v>
      </c>
      <c r="D43" s="17">
        <f>L38/D44/1000</f>
        <v>7295.6908396946565</v>
      </c>
      <c r="E43" s="9"/>
      <c r="F43" s="9"/>
      <c r="G43" s="9"/>
      <c r="H43" s="9"/>
      <c r="I43" s="9"/>
      <c r="J43" s="9"/>
      <c r="K43" s="9"/>
      <c r="L43" s="9"/>
      <c r="M43" s="9"/>
      <c r="N43" s="9"/>
      <c r="O43" s="9"/>
      <c r="P43"/>
      <c r="Q43"/>
      <c r="R43"/>
      <c r="S43" s="8"/>
      <c r="T43" s="8"/>
      <c r="U43" s="8"/>
      <c r="V43" s="8"/>
      <c r="W43" s="8"/>
      <c r="X43" s="8"/>
      <c r="Y43" s="8"/>
      <c r="Z43" s="8"/>
      <c r="AA43" s="8"/>
      <c r="AB43" s="8"/>
      <c r="AC43" s="8"/>
    </row>
    <row r="44" spans="1:29" s="10" customFormat="1" ht="40.200000000000003" x14ac:dyDescent="0.3">
      <c r="A44" s="11"/>
      <c r="B44" s="73"/>
      <c r="C44" s="16" t="s">
        <v>37</v>
      </c>
      <c r="D44" s="18">
        <v>1.048</v>
      </c>
      <c r="E44" s="11"/>
      <c r="F44" s="11"/>
      <c r="G44" s="11"/>
      <c r="H44" s="11"/>
      <c r="I44" s="11"/>
      <c r="J44" s="11"/>
      <c r="K44" s="11"/>
      <c r="L44" s="11"/>
      <c r="M44" s="11"/>
      <c r="N44" s="11"/>
      <c r="O44" s="11"/>
      <c r="P44"/>
      <c r="Q44"/>
      <c r="R44" s="19"/>
      <c r="S44" s="8"/>
      <c r="T44" s="8"/>
      <c r="U44" s="8"/>
      <c r="V44" s="8"/>
      <c r="W44" s="8"/>
      <c r="X44" s="8"/>
      <c r="Y44" s="8"/>
      <c r="Z44" s="8"/>
      <c r="AA44" s="8"/>
      <c r="AB44" s="8"/>
      <c r="AC44" s="8"/>
    </row>
    <row r="45" spans="1:29" s="10" customFormat="1" ht="40.5" customHeight="1" x14ac:dyDescent="0.3">
      <c r="A45" s="12"/>
      <c r="B45" s="74"/>
      <c r="C45" s="20" t="s">
        <v>36</v>
      </c>
      <c r="D45" s="21">
        <f>D43*D44</f>
        <v>7645.884</v>
      </c>
      <c r="E45" s="19"/>
      <c r="F45" s="12"/>
      <c r="G45" s="12"/>
      <c r="H45" s="14"/>
      <c r="I45" s="15"/>
      <c r="J45" s="15"/>
      <c r="K45" s="15"/>
      <c r="L45" s="12"/>
      <c r="M45" s="12"/>
      <c r="N45" s="12"/>
      <c r="O45" s="12"/>
      <c r="P45"/>
      <c r="Q45"/>
      <c r="R45" s="22"/>
      <c r="S45" s="8"/>
      <c r="T45" s="8"/>
      <c r="U45" s="8"/>
      <c r="V45" s="8"/>
      <c r="W45" s="8"/>
      <c r="X45" s="8"/>
      <c r="Y45" s="8"/>
      <c r="Z45" s="8"/>
      <c r="AA45" s="8"/>
      <c r="AB45" s="8"/>
      <c r="AC45" s="8"/>
    </row>
    <row r="46" spans="1:29" customFormat="1" ht="14.4" x14ac:dyDescent="0.3">
      <c r="A46" s="23"/>
      <c r="B46" s="75" t="s">
        <v>32</v>
      </c>
      <c r="C46" s="76"/>
      <c r="D46" s="24">
        <f>D45*0.2</f>
        <v>1529.1768000000002</v>
      </c>
      <c r="E46" s="22"/>
      <c r="F46" s="23"/>
      <c r="G46" s="23"/>
      <c r="H46" s="12"/>
      <c r="I46" s="25"/>
      <c r="J46" s="25"/>
      <c r="K46" s="25"/>
      <c r="L46" s="23"/>
      <c r="M46" s="23"/>
      <c r="N46" s="23"/>
      <c r="O46" s="23"/>
      <c r="R46" s="22"/>
    </row>
    <row r="47" spans="1:29" customFormat="1" ht="15" customHeight="1" x14ac:dyDescent="0.3">
      <c r="A47" s="23"/>
      <c r="B47" s="77" t="s">
        <v>33</v>
      </c>
      <c r="C47" s="76"/>
      <c r="D47" s="26">
        <f>D45+D46</f>
        <v>9175.0607999999993</v>
      </c>
      <c r="E47" s="22"/>
      <c r="F47" s="23"/>
      <c r="G47" s="23"/>
      <c r="H47" s="12"/>
      <c r="I47" s="25"/>
      <c r="J47" s="25"/>
      <c r="K47" s="25"/>
      <c r="L47" s="23"/>
      <c r="M47" s="23"/>
      <c r="N47" s="23"/>
      <c r="O47" s="23"/>
      <c r="R47" s="22"/>
    </row>
    <row r="48" spans="1:29" s="27" customFormat="1" ht="11.25" customHeight="1" x14ac:dyDescent="0.2">
      <c r="E48" s="28"/>
      <c r="R48" s="28"/>
      <c r="S48" s="29"/>
      <c r="T48" s="29"/>
      <c r="U48" s="29"/>
      <c r="V48" s="29"/>
      <c r="W48" s="29"/>
      <c r="X48" s="29"/>
      <c r="Y48" s="29"/>
      <c r="Z48" s="29"/>
      <c r="AA48" s="29"/>
      <c r="AB48" s="29"/>
      <c r="AC48" s="29"/>
    </row>
    <row r="49" spans="2:29" s="27" customFormat="1" ht="11.25" customHeight="1" x14ac:dyDescent="0.2">
      <c r="E49" s="28"/>
      <c r="S49" s="29"/>
      <c r="T49" s="29"/>
      <c r="U49" s="29"/>
      <c r="V49" s="29"/>
      <c r="W49" s="29"/>
      <c r="X49" s="29"/>
      <c r="Y49" s="29"/>
      <c r="Z49" s="29"/>
      <c r="AA49" s="29"/>
      <c r="AB49" s="29"/>
      <c r="AC49" s="29"/>
    </row>
    <row r="50" spans="2:29" s="27" customFormat="1" ht="11.25" customHeight="1" x14ac:dyDescent="0.2">
      <c r="B50" s="78" t="s">
        <v>65</v>
      </c>
      <c r="C50" s="78"/>
      <c r="D50" s="78"/>
      <c r="E50" s="28"/>
      <c r="S50" s="29"/>
      <c r="T50" s="29"/>
      <c r="U50" s="29"/>
      <c r="V50" s="29"/>
      <c r="W50" s="29"/>
      <c r="X50" s="29"/>
      <c r="Y50" s="29"/>
      <c r="Z50" s="29"/>
      <c r="AA50" s="29"/>
      <c r="AB50" s="29"/>
      <c r="AC50" s="29"/>
    </row>
    <row r="51" spans="2:29" s="27" customFormat="1" ht="11.25" customHeight="1" x14ac:dyDescent="0.2">
      <c r="B51" s="78"/>
      <c r="C51" s="78"/>
      <c r="D51" s="78"/>
      <c r="S51" s="29"/>
      <c r="T51" s="29"/>
      <c r="U51" s="29"/>
      <c r="V51" s="29"/>
      <c r="W51" s="29"/>
      <c r="X51" s="29"/>
      <c r="Y51" s="29"/>
      <c r="Z51" s="29"/>
      <c r="AA51" s="29"/>
      <c r="AB51" s="29"/>
      <c r="AC51" s="29"/>
    </row>
    <row r="52" spans="2:29" s="27" customFormat="1" ht="11.25" customHeight="1" x14ac:dyDescent="0.2">
      <c r="B52" s="78"/>
      <c r="C52" s="78"/>
      <c r="D52" s="78"/>
      <c r="S52" s="29"/>
      <c r="T52" s="29"/>
      <c r="U52" s="29"/>
      <c r="V52" s="29"/>
      <c r="W52" s="29"/>
      <c r="X52" s="29"/>
      <c r="Y52" s="29"/>
      <c r="Z52" s="29"/>
      <c r="AA52" s="29"/>
      <c r="AB52" s="29"/>
      <c r="AC52" s="29"/>
    </row>
    <row r="53" spans="2:29" s="27" customFormat="1" ht="11.25" customHeight="1" x14ac:dyDescent="0.2">
      <c r="B53" s="78"/>
      <c r="C53" s="78"/>
      <c r="D53" s="78"/>
      <c r="S53" s="29"/>
      <c r="T53" s="29"/>
      <c r="U53" s="29"/>
      <c r="V53" s="29"/>
      <c r="W53" s="29"/>
      <c r="X53" s="29"/>
      <c r="Y53" s="29"/>
      <c r="Z53" s="29"/>
      <c r="AA53" s="29"/>
      <c r="AB53" s="29"/>
      <c r="AC53" s="29"/>
    </row>
    <row r="54" spans="2:29" s="27" customFormat="1" ht="11.25" customHeight="1" x14ac:dyDescent="0.2">
      <c r="B54" s="78"/>
      <c r="C54" s="78"/>
      <c r="D54" s="78"/>
      <c r="S54" s="29"/>
      <c r="T54" s="29"/>
      <c r="U54" s="29"/>
      <c r="V54" s="29"/>
      <c r="W54" s="29"/>
      <c r="X54" s="29"/>
      <c r="Y54" s="29"/>
      <c r="Z54" s="29"/>
      <c r="AA54" s="29"/>
      <c r="AB54" s="29"/>
      <c r="AC54" s="29"/>
    </row>
  </sheetData>
  <mergeCells count="41">
    <mergeCell ref="B47:C47"/>
    <mergeCell ref="B50:D54"/>
    <mergeCell ref="A40:K40"/>
    <mergeCell ref="A38:K38"/>
    <mergeCell ref="C42:D42"/>
    <mergeCell ref="B43:B45"/>
    <mergeCell ref="B46:C46"/>
    <mergeCell ref="A39:K39"/>
    <mergeCell ref="A36:K36"/>
    <mergeCell ref="A37:K37"/>
    <mergeCell ref="C30:O30"/>
    <mergeCell ref="A33:K33"/>
    <mergeCell ref="A34:K34"/>
    <mergeCell ref="A35:K35"/>
    <mergeCell ref="C23:O23"/>
    <mergeCell ref="C24:O24"/>
    <mergeCell ref="C27:E27"/>
    <mergeCell ref="C28:O28"/>
    <mergeCell ref="C29:O29"/>
    <mergeCell ref="A18:K18"/>
    <mergeCell ref="A19:K19"/>
    <mergeCell ref="A20:O20"/>
    <mergeCell ref="C21:E21"/>
    <mergeCell ref="C22:O22"/>
    <mergeCell ref="A2:O2"/>
    <mergeCell ref="A8:A10"/>
    <mergeCell ref="B8:B10"/>
    <mergeCell ref="C8:E10"/>
    <mergeCell ref="F8:F10"/>
    <mergeCell ref="G8:G10"/>
    <mergeCell ref="H8:K8"/>
    <mergeCell ref="L8:O8"/>
    <mergeCell ref="H9:H10"/>
    <mergeCell ref="I9:K9"/>
    <mergeCell ref="L9:L10"/>
    <mergeCell ref="M9:O9"/>
    <mergeCell ref="C11:E11"/>
    <mergeCell ref="A12:O12"/>
    <mergeCell ref="C13:E13"/>
    <mergeCell ref="C14:O14"/>
    <mergeCell ref="C15:O15"/>
  </mergeCells>
  <printOptions horizontalCentered="1"/>
  <pageMargins left="0.31496062874794001" right="0.31496062874794001" top="0.78740155696868896" bottom="0.31496062874794001" header="0.19685038924217199" footer="0.19685038924217199"/>
  <pageSetup paperSize="9" scale="87" fitToHeight="0" orientation="landscape" r:id="rId1"/>
  <headerFoot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Реконструк ТП-318 зам транс - П</vt:lpstr>
      <vt:lpstr>'Реконструк ТП-318 зам транс - П'!Заголовки_для_печати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Tatyana.Golovkova@evraz.com</dc:creator>
  <cp:lastModifiedBy>Tatyana.Golovkova@evraz.com</cp:lastModifiedBy>
  <cp:lastPrinted>2023-03-02T08:19:36Z</cp:lastPrinted>
  <dcterms:created xsi:type="dcterms:W3CDTF">2020-09-30T08:50:27Z</dcterms:created>
  <dcterms:modified xsi:type="dcterms:W3CDTF">2024-08-08T06:11:59Z</dcterms:modified>
</cp:coreProperties>
</file>