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10.40.44.234\тарифный\ИП 25-29\ОКСИР\1.29 Реконструкция ОП-4 РП (+)\ПТЭО\"/>
    </mc:Choice>
  </mc:AlternateContent>
  <xr:revisionPtr revIDLastSave="0" documentId="13_ncr:1_{FD860A36-DEEE-4B17-8EC4-36D908C3F27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Реконструк ОП-4 НКМК зам транс " sheetId="1" r:id="rId1"/>
  </sheets>
  <definedNames>
    <definedName name="_xlnm.Print_Titles" localSheetId="0">'Реконструк ОП-4 НКМК зам транс '!$6:$6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6" i="1" l="1"/>
  <c r="D38" i="1" s="1"/>
  <c r="D39" i="1" l="1"/>
  <c r="D40" i="1" s="1"/>
</calcChain>
</file>

<file path=xl/sharedStrings.xml><?xml version="1.0" encoding="utf-8"?>
<sst xmlns="http://schemas.openxmlformats.org/spreadsheetml/2006/main" count="86" uniqueCount="64">
  <si>
    <t/>
  </si>
  <si>
    <t>Раздел 1. Проектные работы</t>
  </si>
  <si>
    <t>1</t>
  </si>
  <si>
    <t>Проектно-изыскательские работы для эдементов ПС (ЗПС): ячейка трансформатора, КРМ, напряжение 110-330 кВ</t>
  </si>
  <si>
    <t>1 ед.</t>
  </si>
  <si>
    <t xml:space="preserve"> дефлятор 2018г-2019г. 6,8% ПЗ=1,068</t>
  </si>
  <si>
    <t xml:space="preserve"> дефлятор 2019г-2020г. 5,7% ПЗ=1,057</t>
  </si>
  <si>
    <t xml:space="preserve"> дефлятор 2020г-2021г. 5,2% ПЗ=1,052</t>
  </si>
  <si>
    <t xml:space="preserve"> дефлятор 2021г-2022г. 14,6% ПЗ=1,146</t>
  </si>
  <si>
    <t xml:space="preserve"> дефлятор 2022г-2023г. 5,8% ПЗ=1,058</t>
  </si>
  <si>
    <t xml:space="preserve"> дефлятор 2023г-2024г. 5,3% ПЗ=1,053</t>
  </si>
  <si>
    <t xml:space="preserve"> дефлятор 2024г-2025г. 4,8% ПЗ=1,048</t>
  </si>
  <si>
    <t xml:space="preserve"> дефлятор 2026г. 4,6% ПЗ=1,046</t>
  </si>
  <si>
    <t xml:space="preserve"> дефлятор 2027г. 4,6% ПЗ=1,046</t>
  </si>
  <si>
    <t>Итого прямые затраты по разделу в базисных ценах</t>
  </si>
  <si>
    <t>Итого по разделу 1 Проектные работы</t>
  </si>
  <si>
    <t>Раздел 2. Электромонтажные работы 2029г.</t>
  </si>
  <si>
    <t>2</t>
  </si>
  <si>
    <t>Ячейка двухобмоточного трансформатора Т 110/НН, мощность 40 МВА</t>
  </si>
  <si>
    <t>1 ячейка</t>
  </si>
  <si>
    <t xml:space="preserve"> Коэффициент перехода от базового УНЦ электрических сетей (за исключением ВЛ) к уровню УНЦ Кемеровской области ПЗ=1,05 (ОЗП=1,05; ЭМ=1,05; МАТ=1,05)</t>
  </si>
  <si>
    <t>Итого прямые затраты по смете в базисных ценах</t>
  </si>
  <si>
    <t xml:space="preserve">     НДС 20%</t>
  </si>
  <si>
    <t xml:space="preserve">  ВСЕГО по смете</t>
  </si>
  <si>
    <t>Итого по разделу 2 Электромонтажные работы 2025г.</t>
  </si>
  <si>
    <t>Раздел 2. Электромонтажные работы 2025г.</t>
  </si>
  <si>
    <t>Номер группы инвест. проектов:</t>
  </si>
  <si>
    <t xml:space="preserve">на Реконструк Ерунаковская-8, </t>
  </si>
  <si>
    <t>Идентификатор проекта:</t>
  </si>
  <si>
    <t>Объект: Реконструкция ПС 110/6кВ "ОП-4 НКМК"</t>
  </si>
  <si>
    <t>Исходный документ</t>
  </si>
  <si>
    <t>Расчет</t>
  </si>
  <si>
    <t>НДС (20%)</t>
  </si>
  <si>
    <t>ВСЕГО с НДС</t>
  </si>
  <si>
    <t>Локальный сметный расчет на Реконструкция ПС 110/6кВ "ОП-4 НКМК"</t>
  </si>
  <si>
    <t>Стоимость по ЛСР, тыс.руб без НДС в ценах 2026 г.</t>
  </si>
  <si>
    <t>Индекс-дефлятор 2027 г.</t>
  </si>
  <si>
    <t>Итого в ценах 2027 г.</t>
  </si>
  <si>
    <t>Обоснование соответствия объема финансовых потребностей, необходимых для реализации мероприятий корректировки Программы, абзацу 1 пункта 32 Основ (непривышения финансовых потребностей надо укрупненными нормативами цены), согласно приказа № 131 от 26.02.2024 г. Министерства энергетики РФ.</t>
  </si>
  <si>
    <t>№ п/п</t>
  </si>
  <si>
    <t>Обоснование</t>
  </si>
  <si>
    <t>Наименование работ и затрат</t>
  </si>
  <si>
    <t>Единица измерения</t>
  </si>
  <si>
    <t>Кол-во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</si>
  <si>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</si>
  <si>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</si>
  <si>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</si>
  <si>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</si>
  <si>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</si>
  <si>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Эк.Маш</t>
  </si>
  <si>
    <t>З/пМех</t>
  </si>
  <si>
    <t>Раздел 1. Проектные работы 2025г</t>
  </si>
  <si>
    <t>УНЦ(2023)-П2-07</t>
  </si>
  <si>
    <t>Проектные и изыскательские работы для элементов ПС (ПП, ЗПС): ячейка трансформатора, КРМ, напряжение 110-330 кВ</t>
  </si>
  <si>
    <t xml:space="preserve"> Дефлятор 2024 ПЗ=5,3% (ОЗП=5,3%; ЭМ=5,3% к расх.; ЗПМ=5,3%; МАТ=5,3% к расх.; ТЗ=5,3%; ТЗМ=5,3%)</t>
  </si>
  <si>
    <t xml:space="preserve"> Дефлятор 2025 ПЗ=4,8% (ОЗП=4,8%; ЭМ=4,8% к расх.; ЗПМ=4,8%; МАТ=4,8% к расх.; ТЗ=4,8%; ТЗМ=4,8%)</t>
  </si>
  <si>
    <t>Накладные расходы 108% ФОТ (от 0)</t>
  </si>
  <si>
    <t>Сметная прибыль 65% ФОТ (от 0)</t>
  </si>
  <si>
    <t>Итого по разделу 1 Проектные работы 2025г</t>
  </si>
  <si>
    <t>УНЦ(2023)-Т4-11-2</t>
  </si>
  <si>
    <t>Ячейка двухобмоточного трансформатора 110/НН, мощность 40 МВА</t>
  </si>
  <si>
    <t>Ц1-84-4</t>
  </si>
  <si>
    <t xml:space="preserve"> Коэффициент перехода от базового УНЦ электрических сетей (за исключением ВЛ) к уровню УНЦ Кемеровской области ПЗ=1,44 (ОЗП=1,44; ЭМ=1,44; МАТ=1,44)</t>
  </si>
  <si>
    <t>Стоимость мероприятия согласно ЛСР (133 766,55 тыс. руб. с НДС) не превышает стоимость расчета, выполненного в соответствии с укрупненными нормативами цены (217 090,72 тыс. руб. с НДС). Мероприятие включено в инвестиционную программу со стоимостью, не превышающей укрупненные нормативы цены.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</si>
</sst>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7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0"/>
      <color rgb="FF000000"/>
      <name val="Arial"/>
      <charset val="204"/>
    </font>
    <font>
      <b/>
      <sz val="8"/>
      <color rgb="FF000000"/>
      <name val="Arial"/>
      <charset val="204"/>
    </font>
    <font>
      <sz val="9"/>
      <color rgb="FF00000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Calibri"/>
      <family val="2"/>
      <charset val="204"/>
    </font>
    <font>
      <b/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i/>
      <sz val="8"/>
      <name val="Arial"/>
      <family val="2"/>
      <charset val="204"/>
    </font>
    <font>
      <b/>
      <sz val="8"/>
      <color theme="0"/>
      <name val="Arial"/>
      <family val="2"/>
      <charset val="204"/>
    </font>
    <font>
      <sz val="8"/>
      <color theme="0"/>
      <name val="Arial"/>
      <family val="2"/>
      <charset val="204"/>
    </font>
    <font>
      <sz val="9"/>
      <name val="Arial"/>
      <family val="2"/>
      <charset val="204"/>
    </font>
    <font>
      <b/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>
      <alignment wrapText="1"/>
    </xf>
    <xf numFmtId="0" fontId="0" fillId="0" borderId="0" xfId="0" applyAlignment="1"/>
    <xf numFmtId="0" fontId="4" fillId="0" borderId="0" xfId="0" applyFont="1" applyAlignment="1"/>
    <xf numFmtId="0" fontId="5" fillId="0" borderId="0" xfId="0" applyNumberFormat="1" applyFont="1" applyFill="1" applyBorder="1" applyAlignment="1" applyProtection="1">
      <alignment wrapText="1"/>
    </xf>
    <xf numFmtId="0" fontId="6" fillId="0" borderId="0" xfId="0" applyNumberFormat="1" applyFont="1" applyFill="1" applyBorder="1" applyAlignment="1" applyProtection="1">
      <alignment wrapText="1"/>
    </xf>
    <xf numFmtId="49" fontId="7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/>
    <xf numFmtId="49" fontId="6" fillId="0" borderId="0" xfId="0" applyNumberFormat="1" applyFont="1" applyFill="1" applyBorder="1" applyAlignment="1" applyProtection="1"/>
    <xf numFmtId="49" fontId="8" fillId="0" borderId="3" xfId="0" applyNumberFormat="1" applyFont="1" applyFill="1" applyBorder="1" applyAlignment="1" applyProtection="1">
      <alignment horizontal="center" wrapText="1"/>
    </xf>
    <xf numFmtId="49" fontId="6" fillId="0" borderId="0" xfId="0" applyNumberFormat="1" applyFont="1" applyFill="1" applyBorder="1" applyAlignment="1" applyProtection="1">
      <alignment horizontal="right" vertical="top"/>
    </xf>
    <xf numFmtId="49" fontId="6" fillId="0" borderId="0" xfId="0" applyNumberFormat="1" applyFont="1" applyFill="1" applyBorder="1" applyAlignment="1" applyProtection="1">
      <alignment vertical="top"/>
    </xf>
    <xf numFmtId="49" fontId="9" fillId="0" borderId="0" xfId="0" applyNumberFormat="1" applyFont="1" applyFill="1" applyBorder="1" applyAlignment="1" applyProtection="1"/>
    <xf numFmtId="49" fontId="8" fillId="0" borderId="3" xfId="0" applyNumberFormat="1" applyFont="1" applyFill="1" applyBorder="1" applyAlignment="1" applyProtection="1">
      <alignment wrapText="1"/>
    </xf>
    <xf numFmtId="4" fontId="8" fillId="0" borderId="3" xfId="0" applyNumberFormat="1" applyFont="1" applyFill="1" applyBorder="1" applyAlignment="1" applyProtection="1">
      <alignment wrapText="1"/>
    </xf>
    <xf numFmtId="164" fontId="8" fillId="0" borderId="3" xfId="0" applyNumberFormat="1" applyFont="1" applyFill="1" applyBorder="1" applyAlignment="1" applyProtection="1">
      <alignment wrapText="1"/>
    </xf>
    <xf numFmtId="4" fontId="6" fillId="0" borderId="0" xfId="0" applyNumberFormat="1" applyFont="1" applyFill="1" applyBorder="1" applyAlignment="1" applyProtection="1"/>
    <xf numFmtId="49" fontId="10" fillId="0" borderId="3" xfId="0" applyNumberFormat="1" applyFont="1" applyFill="1" applyBorder="1" applyAlignment="1" applyProtection="1">
      <alignment wrapText="1"/>
    </xf>
    <xf numFmtId="4" fontId="10" fillId="0" borderId="3" xfId="0" applyNumberFormat="1" applyFont="1" applyFill="1" applyBorder="1" applyAlignment="1" applyProtection="1">
      <alignment wrapText="1"/>
    </xf>
    <xf numFmtId="4" fontId="11" fillId="0" borderId="0" xfId="0" applyNumberFormat="1" applyFont="1" applyFill="1" applyBorder="1" applyAlignment="1" applyProtection="1">
      <alignment horizontal="right"/>
    </xf>
    <xf numFmtId="49" fontId="11" fillId="0" borderId="0" xfId="0" applyNumberFormat="1" applyFont="1" applyFill="1" applyBorder="1" applyAlignment="1" applyProtection="1"/>
    <xf numFmtId="4" fontId="8" fillId="0" borderId="3" xfId="0" applyNumberFormat="1" applyFont="1" applyFill="1" applyBorder="1" applyAlignment="1" applyProtection="1"/>
    <xf numFmtId="49" fontId="12" fillId="0" borderId="0" xfId="0" applyNumberFormat="1" applyFont="1" applyFill="1" applyBorder="1" applyAlignment="1" applyProtection="1">
      <alignment vertical="center"/>
    </xf>
    <xf numFmtId="4" fontId="8" fillId="2" borderId="3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/>
    <xf numFmtId="4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wrapText="1"/>
    </xf>
    <xf numFmtId="4" fontId="13" fillId="0" borderId="0" xfId="0" applyNumberFormat="1" applyFont="1" applyFill="1" applyBorder="1" applyAlignment="1" applyProtection="1">
      <alignment horizontal="right" vertical="top" wrapText="1"/>
    </xf>
    <xf numFmtId="0" fontId="13" fillId="0" borderId="0" xfId="0" applyNumberFormat="1" applyFont="1" applyFill="1" applyBorder="1" applyAlignment="1" applyProtection="1">
      <alignment horizontal="right" vertical="top" wrapText="1"/>
    </xf>
    <xf numFmtId="4" fontId="14" fillId="0" borderId="0" xfId="0" applyNumberFormat="1" applyFont="1" applyFill="1" applyBorder="1" applyAlignment="1" applyProtection="1">
      <alignment horizontal="right" vertical="top" wrapText="1"/>
    </xf>
    <xf numFmtId="0" fontId="14" fillId="0" borderId="0" xfId="0" applyNumberFormat="1" applyFont="1" applyFill="1" applyBorder="1" applyAlignment="1" applyProtection="1">
      <alignment horizontal="right" vertical="top" wrapText="1"/>
    </xf>
    <xf numFmtId="49" fontId="15" fillId="0" borderId="3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center" vertical="top" wrapText="1"/>
    </xf>
    <xf numFmtId="49" fontId="16" fillId="0" borderId="3" xfId="0" applyNumberFormat="1" applyFont="1" applyBorder="1" applyAlignment="1">
      <alignment horizontal="left" vertical="top" wrapText="1"/>
    </xf>
    <xf numFmtId="1" fontId="11" fillId="0" borderId="3" xfId="0" applyNumberFormat="1" applyFont="1" applyBorder="1" applyAlignment="1">
      <alignment horizontal="center" vertical="top" wrapText="1"/>
    </xf>
    <xf numFmtId="4" fontId="11" fillId="0" borderId="3" xfId="0" applyNumberFormat="1" applyFont="1" applyBorder="1" applyAlignment="1">
      <alignment horizontal="right" vertical="top" wrapText="1"/>
    </xf>
    <xf numFmtId="0" fontId="11" fillId="0" borderId="3" xfId="0" applyFont="1" applyBorder="1" applyAlignment="1">
      <alignment horizontal="right" vertical="top" wrapText="1"/>
    </xf>
    <xf numFmtId="3" fontId="11" fillId="0" borderId="3" xfId="0" applyNumberFormat="1" applyFont="1" applyBorder="1" applyAlignment="1">
      <alignment horizontal="right" vertical="top" wrapText="1"/>
    </xf>
    <xf numFmtId="49" fontId="11" fillId="0" borderId="4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right" vertical="top" wrapText="1"/>
    </xf>
    <xf numFmtId="49" fontId="11" fillId="0" borderId="4" xfId="0" applyNumberFormat="1" applyFont="1" applyBorder="1" applyAlignment="1">
      <alignment vertical="top" wrapText="1"/>
    </xf>
    <xf numFmtId="49" fontId="11" fillId="0" borderId="2" xfId="0" applyNumberFormat="1" applyFont="1" applyBorder="1" applyAlignment="1">
      <alignment vertical="top" wrapText="1"/>
    </xf>
    <xf numFmtId="49" fontId="11" fillId="0" borderId="2" xfId="0" applyNumberFormat="1" applyFont="1" applyBorder="1" applyAlignment="1">
      <alignment horizontal="right" vertical="top"/>
    </xf>
    <xf numFmtId="49" fontId="11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top"/>
    </xf>
    <xf numFmtId="0" fontId="11" fillId="0" borderId="2" xfId="0" applyFont="1" applyBorder="1"/>
    <xf numFmtId="0" fontId="11" fillId="0" borderId="2" xfId="0" applyFont="1" applyBorder="1" applyAlignment="1">
      <alignment horizontal="right"/>
    </xf>
    <xf numFmtId="0" fontId="11" fillId="0" borderId="2" xfId="0" applyFont="1" applyBorder="1" applyAlignment="1">
      <alignment horizontal="right" vertical="top"/>
    </xf>
    <xf numFmtId="0" fontId="7" fillId="0" borderId="2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3" fontId="16" fillId="0" borderId="3" xfId="0" applyNumberFormat="1" applyFont="1" applyBorder="1" applyAlignment="1">
      <alignment horizontal="right" vertical="top" wrapText="1"/>
    </xf>
    <xf numFmtId="0" fontId="16" fillId="0" borderId="3" xfId="0" applyFont="1" applyBorder="1" applyAlignment="1">
      <alignment horizontal="right" vertical="top" wrapText="1"/>
    </xf>
    <xf numFmtId="4" fontId="16" fillId="0" borderId="3" xfId="0" applyNumberFormat="1" applyFont="1" applyBorder="1" applyAlignment="1">
      <alignment horizontal="right" vertical="top" wrapText="1"/>
    </xf>
    <xf numFmtId="49" fontId="16" fillId="0" borderId="3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top" wrapText="1"/>
    </xf>
    <xf numFmtId="49" fontId="11" fillId="0" borderId="3" xfId="0" applyNumberFormat="1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1" fillId="0" borderId="0" xfId="0" applyNumberFormat="1" applyFont="1" applyFill="1" applyBorder="1" applyAlignment="1" applyProtection="1">
      <alignment horizontal="left" wrapText="1"/>
    </xf>
    <xf numFmtId="0" fontId="4" fillId="0" borderId="0" xfId="0" applyFont="1" applyAlignment="1">
      <alignment horizontal="center" wrapText="1"/>
    </xf>
    <xf numFmtId="49" fontId="8" fillId="0" borderId="6" xfId="0" applyNumberFormat="1" applyFont="1" applyFill="1" applyBorder="1" applyAlignment="1" applyProtection="1">
      <alignment horizontal="center" wrapText="1"/>
    </xf>
    <xf numFmtId="49" fontId="8" fillId="0" borderId="5" xfId="0" applyNumberFormat="1" applyFont="1" applyFill="1" applyBorder="1" applyAlignment="1" applyProtection="1">
      <alignment horizontal="center" wrapText="1"/>
    </xf>
    <xf numFmtId="49" fontId="8" fillId="0" borderId="7" xfId="0" applyNumberFormat="1" applyFont="1" applyFill="1" applyBorder="1" applyAlignment="1" applyProtection="1">
      <alignment horizontal="center" wrapText="1"/>
    </xf>
    <xf numFmtId="49" fontId="8" fillId="0" borderId="8" xfId="0" applyNumberFormat="1" applyFont="1" applyFill="1" applyBorder="1" applyAlignment="1" applyProtection="1">
      <alignment horizontal="center" wrapText="1"/>
    </xf>
    <xf numFmtId="49" fontId="8" fillId="0" borderId="9" xfId="0" applyNumberFormat="1" applyFont="1" applyFill="1" applyBorder="1" applyAlignment="1" applyProtection="1">
      <alignment horizontal="center" wrapText="1"/>
    </xf>
    <xf numFmtId="49" fontId="8" fillId="0" borderId="6" xfId="0" applyNumberFormat="1" applyFont="1" applyFill="1" applyBorder="1" applyAlignment="1" applyProtection="1">
      <alignment horizontal="right"/>
    </xf>
    <xf numFmtId="49" fontId="8" fillId="0" borderId="5" xfId="0" applyNumberFormat="1" applyFont="1" applyFill="1" applyBorder="1" applyAlignment="1" applyProtection="1">
      <alignment horizontal="right"/>
    </xf>
    <xf numFmtId="49" fontId="10" fillId="0" borderId="6" xfId="0" applyNumberFormat="1" applyFont="1" applyFill="1" applyBorder="1" applyAlignment="1" applyProtection="1">
      <alignment horizontal="right"/>
    </xf>
    <xf numFmtId="49" fontId="14" fillId="0" borderId="0" xfId="0" applyNumberFormat="1" applyFont="1" applyFill="1" applyBorder="1" applyAlignment="1" applyProtection="1">
      <alignment horizontal="left" vertical="top" wrapText="1"/>
    </xf>
    <xf numFmtId="49" fontId="13" fillId="0" borderId="0" xfId="0" applyNumberFormat="1" applyFont="1" applyFill="1" applyBorder="1" applyAlignment="1" applyProtection="1">
      <alignment horizontal="left" vertical="top" wrapText="1"/>
    </xf>
    <xf numFmtId="49" fontId="13" fillId="3" borderId="0" xfId="0" applyNumberFormat="1" applyFont="1" applyFill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48"/>
  <sheetViews>
    <sheetView tabSelected="1" topLeftCell="A28" workbookViewId="0">
      <selection activeCell="L28" sqref="L28"/>
    </sheetView>
  </sheetViews>
  <sheetFormatPr defaultColWidth="9.109375" defaultRowHeight="11.25" customHeight="1" x14ac:dyDescent="0.2"/>
  <cols>
    <col min="1" max="1" width="9" style="1" customWidth="1"/>
    <col min="2" max="2" width="20.109375" style="1" customWidth="1"/>
    <col min="3" max="3" width="18.88671875" style="1" customWidth="1"/>
    <col min="4" max="4" width="23.33203125" style="1" customWidth="1"/>
    <col min="5" max="5" width="13.33203125" style="1" customWidth="1"/>
    <col min="6" max="6" width="8.5546875" style="1" customWidth="1"/>
    <col min="7" max="7" width="7.88671875" style="1" customWidth="1"/>
    <col min="8" max="8" width="11.6640625" style="1" customWidth="1"/>
    <col min="9" max="11" width="9.33203125" style="1" customWidth="1"/>
    <col min="12" max="12" width="11.88671875" style="1" customWidth="1"/>
    <col min="13" max="13" width="10.6640625" style="1" customWidth="1"/>
    <col min="14" max="14" width="9.33203125" style="1" customWidth="1"/>
    <col min="15" max="15" width="10.6640625" style="1" customWidth="1"/>
    <col min="16" max="18" width="9.109375" style="1"/>
    <col min="19" max="20" width="161.88671875" style="2" hidden="1" customWidth="1"/>
    <col min="21" max="21" width="50.5546875" style="2" hidden="1" customWidth="1"/>
    <col min="22" max="22" width="98.5546875" style="2" hidden="1" customWidth="1"/>
    <col min="23" max="23" width="161.88671875" style="2" hidden="1" customWidth="1"/>
    <col min="24" max="24" width="34.109375" style="2" hidden="1" customWidth="1"/>
    <col min="25" max="25" width="132.6640625" style="2" hidden="1" customWidth="1"/>
    <col min="26" max="29" width="119.33203125" style="2" hidden="1" customWidth="1"/>
    <col min="30" max="16384" width="9.109375" style="1"/>
  </cols>
  <sheetData>
    <row r="1" spans="1:25" customFormat="1" ht="28.5" customHeight="1" x14ac:dyDescent="0.3">
      <c r="A1" s="66" t="s">
        <v>38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</row>
    <row r="2" spans="1:25" customFormat="1" ht="21" customHeight="1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25" customFormat="1" ht="14.4" x14ac:dyDescent="0.3">
      <c r="A3" s="5"/>
      <c r="B3" s="6" t="s">
        <v>26</v>
      </c>
      <c r="C3" s="6"/>
      <c r="D3" s="6"/>
      <c r="E3" s="6"/>
      <c r="F3" s="5"/>
      <c r="G3" s="5"/>
      <c r="H3" s="5"/>
      <c r="I3" s="5"/>
      <c r="J3" s="5"/>
      <c r="K3" s="5"/>
      <c r="L3" s="5"/>
      <c r="M3" s="5"/>
      <c r="N3" s="5"/>
      <c r="O3" s="5"/>
      <c r="T3" s="7" t="s">
        <v>27</v>
      </c>
    </row>
    <row r="4" spans="1:25" customFormat="1" ht="15.75" customHeight="1" x14ac:dyDescent="0.3">
      <c r="A4" s="5"/>
      <c r="B4" s="6" t="s">
        <v>29</v>
      </c>
      <c r="C4" s="6"/>
      <c r="D4" s="6"/>
      <c r="E4" s="6"/>
      <c r="F4" s="5"/>
      <c r="G4" s="5"/>
      <c r="H4" s="5"/>
      <c r="I4" s="5"/>
      <c r="J4" s="5"/>
      <c r="K4" s="5"/>
      <c r="L4" s="5"/>
      <c r="M4" s="5"/>
      <c r="N4" s="5"/>
      <c r="O4" s="5"/>
    </row>
    <row r="5" spans="1:25" customFormat="1" ht="14.4" x14ac:dyDescent="0.3">
      <c r="A5" s="5"/>
      <c r="B5" s="6" t="s">
        <v>28</v>
      </c>
      <c r="C5" s="6"/>
      <c r="D5" s="6"/>
      <c r="E5" s="6"/>
      <c r="F5" s="5"/>
      <c r="G5" s="5"/>
      <c r="H5" s="5"/>
      <c r="I5" s="5"/>
      <c r="J5" s="5"/>
      <c r="K5" s="5"/>
      <c r="L5" s="5"/>
      <c r="M5" s="5"/>
      <c r="N5" s="5"/>
      <c r="O5" s="5"/>
      <c r="U5" s="8" t="s">
        <v>0</v>
      </c>
    </row>
    <row r="6" spans="1:25" customFormat="1" ht="18.75" customHeight="1" x14ac:dyDescent="0.3">
      <c r="A6" s="5"/>
      <c r="B6" s="6"/>
      <c r="C6" s="6"/>
      <c r="D6" s="6"/>
      <c r="E6" s="6"/>
      <c r="F6" s="5"/>
      <c r="G6" s="5"/>
      <c r="H6" s="5"/>
      <c r="I6" s="5"/>
      <c r="J6" s="5"/>
      <c r="K6" s="5"/>
      <c r="L6" s="5"/>
      <c r="M6" s="5"/>
      <c r="N6" s="5"/>
      <c r="O6" s="5"/>
    </row>
    <row r="7" spans="1:25" customFormat="1" ht="14.4" x14ac:dyDescent="0.3">
      <c r="A7" s="58" t="s">
        <v>39</v>
      </c>
      <c r="B7" s="58" t="s">
        <v>40</v>
      </c>
      <c r="C7" s="58" t="s">
        <v>41</v>
      </c>
      <c r="D7" s="58"/>
      <c r="E7" s="58"/>
      <c r="F7" s="58" t="s">
        <v>42</v>
      </c>
      <c r="G7" s="58" t="s">
        <v>43</v>
      </c>
      <c r="H7" s="58" t="s">
        <v>44</v>
      </c>
      <c r="I7" s="58"/>
      <c r="J7" s="58"/>
      <c r="K7" s="58"/>
      <c r="L7" s="58" t="s">
        <v>45</v>
      </c>
      <c r="M7" s="58"/>
      <c r="N7" s="58"/>
      <c r="O7" s="58"/>
      <c r="W7" s="3" t="s">
        <v>1</v>
      </c>
    </row>
    <row r="8" spans="1:25" customFormat="1" ht="31.8" customHeight="1" x14ac:dyDescent="0.3">
      <c r="A8" s="58"/>
      <c r="B8" s="58"/>
      <c r="C8" s="58"/>
      <c r="D8" s="58"/>
      <c r="E8" s="58"/>
      <c r="F8" s="58"/>
      <c r="G8" s="58"/>
      <c r="H8" s="58" t="s">
        <v>46</v>
      </c>
      <c r="I8" s="58" t="s">
        <v>47</v>
      </c>
      <c r="J8" s="58"/>
      <c r="K8" s="58"/>
      <c r="L8" s="58" t="s">
        <v>46</v>
      </c>
      <c r="M8" s="59" t="s">
        <v>47</v>
      </c>
      <c r="N8" s="59"/>
      <c r="O8" s="59"/>
      <c r="W8" s="3"/>
      <c r="X8" s="2" t="s">
        <v>3</v>
      </c>
    </row>
    <row r="9" spans="1:25" customFormat="1" ht="31.8" customHeight="1" x14ac:dyDescent="0.3">
      <c r="A9" s="58"/>
      <c r="B9" s="58"/>
      <c r="C9" s="58"/>
      <c r="D9" s="58"/>
      <c r="E9" s="58"/>
      <c r="F9" s="58"/>
      <c r="G9" s="58"/>
      <c r="H9" s="58"/>
      <c r="I9" s="34" t="s">
        <v>48</v>
      </c>
      <c r="J9" s="34" t="s">
        <v>49</v>
      </c>
      <c r="K9" s="34" t="s">
        <v>50</v>
      </c>
      <c r="L9" s="58"/>
      <c r="M9" s="34" t="s">
        <v>48</v>
      </c>
      <c r="N9" s="34" t="s">
        <v>49</v>
      </c>
      <c r="O9" s="34" t="s">
        <v>50</v>
      </c>
      <c r="W9" s="3"/>
      <c r="X9" s="2"/>
    </row>
    <row r="10" spans="1:25" customFormat="1" ht="31.8" customHeight="1" x14ac:dyDescent="0.3">
      <c r="A10" s="35">
        <v>1</v>
      </c>
      <c r="B10" s="35">
        <v>2</v>
      </c>
      <c r="C10" s="59">
        <v>3</v>
      </c>
      <c r="D10" s="59"/>
      <c r="E10" s="59"/>
      <c r="F10" s="35">
        <v>4</v>
      </c>
      <c r="G10" s="35">
        <v>5</v>
      </c>
      <c r="H10" s="35">
        <v>6</v>
      </c>
      <c r="I10" s="35">
        <v>7</v>
      </c>
      <c r="J10" s="35">
        <v>8</v>
      </c>
      <c r="K10" s="35">
        <v>9</v>
      </c>
      <c r="L10" s="35">
        <v>10</v>
      </c>
      <c r="M10" s="35">
        <v>11</v>
      </c>
      <c r="N10" s="35">
        <v>12</v>
      </c>
      <c r="O10" s="35">
        <v>13</v>
      </c>
      <c r="W10" s="3"/>
      <c r="X10" s="2"/>
    </row>
    <row r="11" spans="1:25" customFormat="1" ht="31.8" customHeight="1" x14ac:dyDescent="0.3">
      <c r="A11" s="60" t="s">
        <v>51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W11" s="3"/>
      <c r="X11" s="2"/>
    </row>
    <row r="12" spans="1:25" customFormat="1" ht="14.4" customHeight="1" x14ac:dyDescent="0.3">
      <c r="A12" s="36" t="s">
        <v>2</v>
      </c>
      <c r="B12" s="37" t="s">
        <v>52</v>
      </c>
      <c r="C12" s="61" t="s">
        <v>53</v>
      </c>
      <c r="D12" s="61"/>
      <c r="E12" s="61"/>
      <c r="F12" s="36" t="s">
        <v>4</v>
      </c>
      <c r="G12" s="38">
        <v>1</v>
      </c>
      <c r="H12" s="39">
        <v>4539075.1100000003</v>
      </c>
      <c r="I12" s="40"/>
      <c r="J12" s="40"/>
      <c r="K12" s="40"/>
      <c r="L12" s="41">
        <v>4539075</v>
      </c>
      <c r="M12" s="40"/>
      <c r="N12" s="40"/>
      <c r="O12" s="40"/>
      <c r="W12" s="3"/>
      <c r="Y12" s="2" t="s">
        <v>5</v>
      </c>
    </row>
    <row r="13" spans="1:25" customFormat="1" ht="14.4" customHeight="1" x14ac:dyDescent="0.3">
      <c r="A13" s="42"/>
      <c r="B13" s="43"/>
      <c r="C13" s="63" t="s">
        <v>54</v>
      </c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4"/>
      <c r="W13" s="3"/>
      <c r="Y13" s="2" t="s">
        <v>6</v>
      </c>
    </row>
    <row r="14" spans="1:25" customFormat="1" ht="14.4" customHeight="1" x14ac:dyDescent="0.3">
      <c r="A14" s="42"/>
      <c r="B14" s="43"/>
      <c r="C14" s="63" t="s">
        <v>55</v>
      </c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4"/>
      <c r="W14" s="3"/>
      <c r="Y14" s="2" t="s">
        <v>7</v>
      </c>
    </row>
    <row r="15" spans="1:25" customFormat="1" ht="14.4" customHeight="1" x14ac:dyDescent="0.3">
      <c r="A15" s="44"/>
      <c r="B15" s="45"/>
      <c r="C15" s="45"/>
      <c r="D15" s="45"/>
      <c r="E15" s="46" t="s">
        <v>56</v>
      </c>
      <c r="F15" s="47"/>
      <c r="G15" s="48"/>
      <c r="H15" s="49"/>
      <c r="I15" s="49"/>
      <c r="J15" s="49"/>
      <c r="K15" s="49"/>
      <c r="L15" s="50"/>
      <c r="M15" s="51"/>
      <c r="N15" s="52"/>
      <c r="O15" s="53"/>
      <c r="W15" s="3"/>
      <c r="Y15" s="2" t="s">
        <v>8</v>
      </c>
    </row>
    <row r="16" spans="1:25" customFormat="1" ht="14.4" customHeight="1" x14ac:dyDescent="0.3">
      <c r="A16" s="44"/>
      <c r="B16" s="45"/>
      <c r="C16" s="45"/>
      <c r="D16" s="45"/>
      <c r="E16" s="46" t="s">
        <v>57</v>
      </c>
      <c r="F16" s="47"/>
      <c r="G16" s="48"/>
      <c r="H16" s="49"/>
      <c r="I16" s="49"/>
      <c r="J16" s="49"/>
      <c r="K16" s="49"/>
      <c r="L16" s="50"/>
      <c r="M16" s="51"/>
      <c r="N16" s="52"/>
      <c r="O16" s="53"/>
      <c r="W16" s="3"/>
      <c r="Y16" s="2" t="s">
        <v>9</v>
      </c>
    </row>
    <row r="17" spans="1:28" customFormat="1" ht="14.4" customHeight="1" x14ac:dyDescent="0.3">
      <c r="A17" s="57" t="s">
        <v>14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4">
        <v>4539075</v>
      </c>
      <c r="M17" s="55"/>
      <c r="N17" s="55"/>
      <c r="O17" s="55"/>
      <c r="W17" s="3"/>
      <c r="Y17" s="2" t="s">
        <v>10</v>
      </c>
    </row>
    <row r="18" spans="1:28" customFormat="1" ht="14.4" customHeight="1" x14ac:dyDescent="0.3">
      <c r="A18" s="57" t="s">
        <v>58</v>
      </c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6">
        <v>4539075</v>
      </c>
      <c r="M18" s="55"/>
      <c r="N18" s="55"/>
      <c r="O18" s="55"/>
      <c r="W18" s="3"/>
      <c r="Y18" s="2" t="s">
        <v>11</v>
      </c>
    </row>
    <row r="19" spans="1:28" customFormat="1" ht="14.4" customHeight="1" x14ac:dyDescent="0.3">
      <c r="A19" s="60" t="s">
        <v>25</v>
      </c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W19" s="3"/>
      <c r="Y19" s="2" t="s">
        <v>12</v>
      </c>
    </row>
    <row r="20" spans="1:28" customFormat="1" ht="14.4" customHeight="1" x14ac:dyDescent="0.3">
      <c r="A20" s="36" t="s">
        <v>17</v>
      </c>
      <c r="B20" s="37" t="s">
        <v>59</v>
      </c>
      <c r="C20" s="61" t="s">
        <v>60</v>
      </c>
      <c r="D20" s="61"/>
      <c r="E20" s="61"/>
      <c r="F20" s="36" t="s">
        <v>19</v>
      </c>
      <c r="G20" s="38">
        <v>1</v>
      </c>
      <c r="H20" s="39">
        <v>176369862.28999999</v>
      </c>
      <c r="I20" s="40"/>
      <c r="J20" s="40"/>
      <c r="K20" s="40"/>
      <c r="L20" s="41">
        <v>176369862</v>
      </c>
      <c r="M20" s="40"/>
      <c r="N20" s="40"/>
      <c r="O20" s="40"/>
      <c r="W20" s="3"/>
      <c r="Y20" s="2" t="s">
        <v>13</v>
      </c>
    </row>
    <row r="21" spans="1:28" customFormat="1" ht="14.4" customHeight="1" x14ac:dyDescent="0.3">
      <c r="A21" s="42"/>
      <c r="B21" s="43" t="s">
        <v>61</v>
      </c>
      <c r="C21" s="63" t="s">
        <v>62</v>
      </c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4"/>
      <c r="W21" s="3"/>
      <c r="Z21" s="4" t="s">
        <v>14</v>
      </c>
    </row>
    <row r="22" spans="1:28" customFormat="1" ht="14.4" customHeight="1" x14ac:dyDescent="0.3">
      <c r="A22" s="42"/>
      <c r="B22" s="43"/>
      <c r="C22" s="63" t="s">
        <v>54</v>
      </c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4"/>
      <c r="W22" s="3"/>
      <c r="Z22" s="4" t="s">
        <v>15</v>
      </c>
    </row>
    <row r="23" spans="1:28" customFormat="1" ht="14.4" customHeight="1" x14ac:dyDescent="0.3">
      <c r="A23" s="42"/>
      <c r="B23" s="43"/>
      <c r="C23" s="63" t="s">
        <v>55</v>
      </c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4"/>
      <c r="W23" s="3" t="s">
        <v>16</v>
      </c>
      <c r="Z23" s="4"/>
    </row>
    <row r="24" spans="1:28" customFormat="1" ht="21.6" customHeight="1" x14ac:dyDescent="0.3">
      <c r="A24" s="44"/>
      <c r="B24" s="45"/>
      <c r="C24" s="45"/>
      <c r="D24" s="45"/>
      <c r="E24" s="46" t="s">
        <v>56</v>
      </c>
      <c r="F24" s="47"/>
      <c r="G24" s="48"/>
      <c r="H24" s="49"/>
      <c r="I24" s="49"/>
      <c r="J24" s="49"/>
      <c r="K24" s="49"/>
      <c r="L24" s="50"/>
      <c r="M24" s="51"/>
      <c r="N24" s="52"/>
      <c r="O24" s="53"/>
      <c r="W24" s="3"/>
      <c r="X24" s="2" t="s">
        <v>18</v>
      </c>
      <c r="Z24" s="4"/>
    </row>
    <row r="25" spans="1:28" customFormat="1" ht="14.4" customHeight="1" x14ac:dyDescent="0.3">
      <c r="A25" s="44"/>
      <c r="B25" s="45"/>
      <c r="C25" s="45"/>
      <c r="D25" s="45"/>
      <c r="E25" s="46" t="s">
        <v>57</v>
      </c>
      <c r="F25" s="47"/>
      <c r="G25" s="48"/>
      <c r="H25" s="49"/>
      <c r="I25" s="49"/>
      <c r="J25" s="49"/>
      <c r="K25" s="49"/>
      <c r="L25" s="50"/>
      <c r="M25" s="51"/>
      <c r="N25" s="52"/>
      <c r="O25" s="53"/>
      <c r="W25" s="3"/>
      <c r="Y25" s="2" t="s">
        <v>20</v>
      </c>
      <c r="Z25" s="4"/>
    </row>
    <row r="26" spans="1:28" customFormat="1" ht="14.4" customHeight="1" x14ac:dyDescent="0.3">
      <c r="A26" s="57" t="s">
        <v>14</v>
      </c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4">
        <v>176369862</v>
      </c>
      <c r="M26" s="55"/>
      <c r="N26" s="55"/>
      <c r="O26" s="55"/>
      <c r="W26" s="3"/>
      <c r="Y26" s="2" t="s">
        <v>5</v>
      </c>
      <c r="Z26" s="4"/>
    </row>
    <row r="27" spans="1:28" customFormat="1" ht="14.4" customHeight="1" x14ac:dyDescent="0.3">
      <c r="A27" s="57" t="s">
        <v>24</v>
      </c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6">
        <v>176369862</v>
      </c>
      <c r="M27" s="55"/>
      <c r="N27" s="55"/>
      <c r="O27" s="55"/>
      <c r="W27" s="3"/>
      <c r="Y27" s="2" t="s">
        <v>6</v>
      </c>
      <c r="Z27" s="4"/>
    </row>
    <row r="28" spans="1:28" customFormat="1" ht="14.4" customHeight="1" x14ac:dyDescent="0.3">
      <c r="A28" s="57" t="s">
        <v>21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4">
        <v>180908937</v>
      </c>
      <c r="M28" s="55"/>
      <c r="N28" s="55"/>
      <c r="O28" s="55"/>
      <c r="W28" s="3"/>
      <c r="Y28" s="2" t="s">
        <v>7</v>
      </c>
      <c r="Z28" s="4"/>
    </row>
    <row r="29" spans="1:28" customFormat="1" ht="14.4" customHeight="1" x14ac:dyDescent="0.3">
      <c r="A29" s="62" t="s">
        <v>22</v>
      </c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39">
        <v>36181787.399999999</v>
      </c>
      <c r="M29" s="40"/>
      <c r="N29" s="40"/>
      <c r="O29" s="40"/>
      <c r="W29" s="3"/>
      <c r="Y29" s="2" t="s">
        <v>12</v>
      </c>
      <c r="Z29" s="4"/>
    </row>
    <row r="30" spans="1:28" customFormat="1" ht="14.4" customHeight="1" x14ac:dyDescent="0.3">
      <c r="A30" s="57" t="s">
        <v>23</v>
      </c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6">
        <v>217090724.40000001</v>
      </c>
      <c r="M30" s="55"/>
      <c r="N30" s="55"/>
      <c r="O30" s="40"/>
      <c r="W30" s="3"/>
      <c r="Y30" s="2" t="s">
        <v>13</v>
      </c>
      <c r="Z30" s="4"/>
    </row>
    <row r="31" spans="1:28" customFormat="1" ht="14.4" customHeight="1" x14ac:dyDescent="0.3">
      <c r="A31" s="77" t="s">
        <v>21</v>
      </c>
      <c r="B31" s="77"/>
      <c r="C31" s="77"/>
      <c r="D31" s="77"/>
      <c r="E31" s="77"/>
      <c r="F31" s="77"/>
      <c r="G31" s="77"/>
      <c r="H31" s="77"/>
      <c r="I31" s="77"/>
      <c r="J31" s="77"/>
      <c r="K31" s="77"/>
      <c r="L31" s="30">
        <v>111472123</v>
      </c>
      <c r="M31" s="31"/>
      <c r="N31" s="31"/>
      <c r="O31" s="31"/>
      <c r="AA31" s="4" t="s">
        <v>21</v>
      </c>
    </row>
    <row r="32" spans="1:28" customFormat="1" ht="14.4" customHeight="1" x14ac:dyDescent="0.3">
      <c r="A32" s="75" t="s">
        <v>22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32">
        <v>22294424.600000001</v>
      </c>
      <c r="M32" s="33"/>
      <c r="N32" s="33"/>
      <c r="O32" s="33"/>
      <c r="AA32" s="4"/>
      <c r="AB32" s="2" t="s">
        <v>22</v>
      </c>
    </row>
    <row r="33" spans="1:29" customFormat="1" ht="14.4" x14ac:dyDescent="0.3">
      <c r="A33" s="76" t="s">
        <v>23</v>
      </c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30">
        <v>133766547.59999999</v>
      </c>
      <c r="M33" s="31"/>
      <c r="N33" s="31"/>
      <c r="O33" s="33"/>
      <c r="AA33" s="4"/>
      <c r="AC33" s="4" t="s">
        <v>23</v>
      </c>
    </row>
    <row r="34" spans="1:29" s="10" customFormat="1" ht="12.75" customHeight="1" x14ac:dyDescent="0.3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/>
      <c r="Q34"/>
      <c r="R34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</row>
    <row r="35" spans="1:29" s="10" customFormat="1" ht="13.5" customHeight="1" x14ac:dyDescent="0.3">
      <c r="A35" s="11"/>
      <c r="B35" s="12" t="s">
        <v>30</v>
      </c>
      <c r="C35" s="67" t="s">
        <v>31</v>
      </c>
      <c r="D35" s="68"/>
      <c r="E35" s="11"/>
      <c r="F35" s="11"/>
      <c r="G35" s="11"/>
      <c r="H35" s="13"/>
      <c r="I35" s="14"/>
      <c r="J35" s="14"/>
      <c r="K35" s="14"/>
      <c r="L35" s="11"/>
      <c r="M35" s="11"/>
      <c r="N35" s="11"/>
      <c r="O35" s="11"/>
      <c r="P35"/>
      <c r="Q35"/>
      <c r="R35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</row>
    <row r="36" spans="1:29" s="10" customFormat="1" ht="39" customHeight="1" x14ac:dyDescent="0.3">
      <c r="A36" s="15"/>
      <c r="B36" s="69" t="s">
        <v>34</v>
      </c>
      <c r="C36" s="16" t="s">
        <v>35</v>
      </c>
      <c r="D36" s="17">
        <f>L31/D37/1000</f>
        <v>106569.90726577437</v>
      </c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/>
      <c r="Q36"/>
      <c r="R36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</row>
    <row r="37" spans="1:29" s="10" customFormat="1" ht="27" x14ac:dyDescent="0.3">
      <c r="A37" s="9"/>
      <c r="B37" s="70"/>
      <c r="C37" s="16" t="s">
        <v>36</v>
      </c>
      <c r="D37" s="18">
        <v>1.046</v>
      </c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/>
      <c r="Q37"/>
      <c r="R37" s="19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</row>
    <row r="38" spans="1:29" s="10" customFormat="1" ht="40.5" customHeight="1" x14ac:dyDescent="0.3">
      <c r="A38" s="11"/>
      <c r="B38" s="71"/>
      <c r="C38" s="20" t="s">
        <v>37</v>
      </c>
      <c r="D38" s="21">
        <f>D36*D37</f>
        <v>111472.12299999999</v>
      </c>
      <c r="E38" s="19"/>
      <c r="F38" s="11"/>
      <c r="G38" s="11"/>
      <c r="H38" s="13"/>
      <c r="I38" s="14"/>
      <c r="J38" s="14"/>
      <c r="K38" s="14"/>
      <c r="L38" s="11"/>
      <c r="M38" s="11"/>
      <c r="N38" s="11"/>
      <c r="O38" s="11"/>
      <c r="P38"/>
      <c r="Q38"/>
      <c r="R38" s="22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</row>
    <row r="39" spans="1:29" customFormat="1" ht="14.4" x14ac:dyDescent="0.3">
      <c r="A39" s="23"/>
      <c r="B39" s="72" t="s">
        <v>32</v>
      </c>
      <c r="C39" s="73"/>
      <c r="D39" s="24">
        <f>D38*0.2</f>
        <v>22294.424599999998</v>
      </c>
      <c r="E39" s="22"/>
      <c r="F39" s="23"/>
      <c r="G39" s="23"/>
      <c r="H39" s="11"/>
      <c r="I39" s="25"/>
      <c r="J39" s="25"/>
      <c r="K39" s="25"/>
      <c r="L39" s="23"/>
      <c r="M39" s="23"/>
      <c r="N39" s="23"/>
      <c r="O39" s="23"/>
      <c r="R39" s="22"/>
    </row>
    <row r="40" spans="1:29" customFormat="1" ht="14.4" x14ac:dyDescent="0.3">
      <c r="A40" s="23"/>
      <c r="B40" s="74" t="s">
        <v>33</v>
      </c>
      <c r="C40" s="73"/>
      <c r="D40" s="26">
        <f>D38+D39</f>
        <v>133766.54759999999</v>
      </c>
      <c r="E40" s="22"/>
      <c r="F40" s="23"/>
      <c r="G40" s="23"/>
      <c r="H40" s="11"/>
      <c r="I40" s="25"/>
      <c r="J40" s="25"/>
      <c r="K40" s="25"/>
      <c r="L40" s="23"/>
      <c r="M40" s="23"/>
      <c r="N40" s="23"/>
      <c r="O40" s="23"/>
      <c r="R40" s="22"/>
    </row>
    <row r="41" spans="1:29" s="27" customFormat="1" ht="11.25" customHeight="1" x14ac:dyDescent="0.2">
      <c r="E41" s="28"/>
      <c r="R41" s="28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</row>
    <row r="42" spans="1:29" s="27" customFormat="1" ht="11.25" customHeight="1" x14ac:dyDescent="0.2">
      <c r="E42" s="28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</row>
    <row r="43" spans="1:29" s="27" customFormat="1" ht="11.25" customHeight="1" x14ac:dyDescent="0.2">
      <c r="B43" s="65" t="s">
        <v>63</v>
      </c>
      <c r="C43" s="65"/>
      <c r="D43" s="65"/>
      <c r="E43" s="28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</row>
    <row r="44" spans="1:29" s="27" customFormat="1" ht="11.25" customHeight="1" x14ac:dyDescent="0.2">
      <c r="B44" s="65"/>
      <c r="C44" s="65"/>
      <c r="D44" s="65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</row>
    <row r="45" spans="1:29" s="27" customFormat="1" ht="11.25" customHeight="1" x14ac:dyDescent="0.2">
      <c r="B45" s="65"/>
      <c r="C45" s="65"/>
      <c r="D45" s="65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</row>
    <row r="46" spans="1:29" s="27" customFormat="1" ht="11.25" customHeight="1" x14ac:dyDescent="0.2">
      <c r="B46" s="65"/>
      <c r="C46" s="65"/>
      <c r="D46" s="65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</row>
    <row r="47" spans="1:29" s="27" customFormat="1" ht="11.25" customHeight="1" x14ac:dyDescent="0.2">
      <c r="B47" s="65"/>
      <c r="C47" s="65"/>
      <c r="D47" s="65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</row>
    <row r="48" spans="1:29" s="27" customFormat="1" ht="11.25" customHeight="1" x14ac:dyDescent="0.2"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</row>
  </sheetData>
  <mergeCells count="37">
    <mergeCell ref="A29:K29"/>
    <mergeCell ref="B43:D47"/>
    <mergeCell ref="A1:O1"/>
    <mergeCell ref="C35:D35"/>
    <mergeCell ref="B36:B38"/>
    <mergeCell ref="B39:C39"/>
    <mergeCell ref="B40:C40"/>
    <mergeCell ref="A32:K32"/>
    <mergeCell ref="A33:K33"/>
    <mergeCell ref="A31:K31"/>
    <mergeCell ref="A28:K28"/>
    <mergeCell ref="A26:K26"/>
    <mergeCell ref="C23:O23"/>
    <mergeCell ref="C13:O13"/>
    <mergeCell ref="L7:O7"/>
    <mergeCell ref="C14:O14"/>
    <mergeCell ref="A27:K27"/>
    <mergeCell ref="A18:K18"/>
    <mergeCell ref="A19:O19"/>
    <mergeCell ref="C20:E20"/>
    <mergeCell ref="C21:O21"/>
    <mergeCell ref="C22:O22"/>
    <mergeCell ref="A30:K30"/>
    <mergeCell ref="L8:L9"/>
    <mergeCell ref="M8:O8"/>
    <mergeCell ref="C10:E10"/>
    <mergeCell ref="A11:O11"/>
    <mergeCell ref="C12:E12"/>
    <mergeCell ref="A7:A9"/>
    <mergeCell ref="B7:B9"/>
    <mergeCell ref="C7:E9"/>
    <mergeCell ref="F7:F9"/>
    <mergeCell ref="G7:G9"/>
    <mergeCell ref="H7:K7"/>
    <mergeCell ref="H8:H9"/>
    <mergeCell ref="I8:K8"/>
    <mergeCell ref="A17:K17"/>
  </mergeCells>
  <printOptions horizontalCentered="1"/>
  <pageMargins left="0.39370077848434498" right="0.39370077848434498" top="0.78740155696868896" bottom="0.74803149700164795" header="0.118110239505768" footer="0.118110239505768"/>
  <pageSetup paperSize="9" scale="85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Реконструк ОП-4 НКМК зам транс </vt:lpstr>
      <vt:lpstr>'Реконструк ОП-4 НКМК зам транс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Tatyana.Golovkova@evraz.com</dc:creator>
  <cp:lastModifiedBy>Tatyana.Golovkova@evraz.com</cp:lastModifiedBy>
  <cp:lastPrinted>2023-03-02T08:19:36Z</cp:lastPrinted>
  <dcterms:created xsi:type="dcterms:W3CDTF">2020-09-30T08:50:27Z</dcterms:created>
  <dcterms:modified xsi:type="dcterms:W3CDTF">2024-08-08T06:35:06Z</dcterms:modified>
</cp:coreProperties>
</file>