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Реконструк Ерунаковская-8 — 2 -" sheetId="1" r:id="rId1"/>
  </sheets>
  <definedNames>
    <definedName name="_xlnm.Print_Titles" localSheetId="0">'Реконструк Ерунаковская-8 — 2 -'!$27:$27</definedName>
  </definedNames>
  <calcPr calcId="145621"/>
</workbook>
</file>

<file path=xl/calcChain.xml><?xml version="1.0" encoding="utf-8"?>
<calcChain xmlns="http://schemas.openxmlformats.org/spreadsheetml/2006/main">
  <c r="L79" i="1" l="1"/>
  <c r="L77" i="1"/>
  <c r="L78" i="1" s="1"/>
  <c r="L80" i="1" s="1"/>
</calcChain>
</file>

<file path=xl/sharedStrings.xml><?xml version="1.0" encoding="utf-8"?>
<sst xmlns="http://schemas.openxmlformats.org/spreadsheetml/2006/main" count="216" uniqueCount="134">
  <si>
    <t/>
  </si>
  <si>
    <t>(локальная смета)</t>
  </si>
  <si>
    <t xml:space="preserve">на Реконструк Ерунаковская-8 — 2,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</si>
  <si>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</si>
  <si>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</si>
  <si>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</si>
  <si>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</si>
  <si>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</si>
  <si>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</si>
  <si>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</si>
  <si>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</si>
  <si>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</si>
  <si>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</si>
  <si>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</si>
  <si>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</si>
  <si>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</si>
  <si>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</si>
  <si>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</si>
  <si>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</si>
  <si>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</si>
  <si>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</si>
  <si>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</si>
  <si>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</si>
  <si>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</si>
  <si>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</si>
  <si>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2025г.</t>
  </si>
  <si>
    <t>1</t>
  </si>
  <si>
    <t>УНЦ(2018)-П6-10</t>
  </si>
  <si>
    <t>Проектно-изыскательские работы для отдельных элементов электрических сетей стоимостью: от 51 до 150,9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</si>
  <si>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</si>
  <si>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</si>
  <si>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</si>
  <si>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2025г.</t>
  </si>
  <si>
    <t>Раздел 2. Электромонтажные работы 2025г.</t>
  </si>
  <si>
    <t>2</t>
  </si>
  <si>
    <t>УНЦ(2018)-Р1-02-1</t>
  </si>
  <si>
    <t>Ячейка реактора ДГР, мощность 300 кВА: напряжение 6-15 кВ</t>
  </si>
  <si>
    <t>1 ячейка</t>
  </si>
  <si>
    <t>3</t>
  </si>
  <si>
    <t>УНЦ(2018)-Т5-13-1</t>
  </si>
  <si>
    <t>Ячейка двухобмоточного масляного трансформатора Т 6(10,15)/НН кВ, мощность 300 кВА</t>
  </si>
  <si>
    <t>4</t>
  </si>
  <si>
    <t>УНЦ(2018)-У4-03</t>
  </si>
  <si>
    <t>Защитные ограждения ПС: внутреннее сетчатое</t>
  </si>
  <si>
    <t>1 м периметра ПС</t>
  </si>
  <si>
    <t>5</t>
  </si>
  <si>
    <t>УНЦ(2018)-И11-06-1</t>
  </si>
  <si>
    <t>РЗА: трансформатора мощностью от 4 МВА, напряжение 6-15 кВ (ячейки ДГР с заменой Миком)</t>
  </si>
  <si>
    <t>1 ед.</t>
  </si>
  <si>
    <t>Итого по разделу 2 Электромонтажные работы 2025г.</t>
  </si>
  <si>
    <t>Раздел 3. Электромонтажные работы 2026г.</t>
  </si>
  <si>
    <t>6</t>
  </si>
  <si>
    <t>7</t>
  </si>
  <si>
    <t>8</t>
  </si>
  <si>
    <t>9</t>
  </si>
  <si>
    <t>УНЦ(2018)-И11-02-2</t>
  </si>
  <si>
    <t>РЗА: шин до 18 присоединений, напряжение 35(20) кВ (наладка ячеек 38 шт земляная защита)</t>
  </si>
  <si>
    <t>10</t>
  </si>
  <si>
    <t>УНЦ(2018)-А5-03</t>
  </si>
  <si>
    <t>Системы АСУТП и ТМ:   дублированный сервер АСУТП и ТМ (ССПТИ)</t>
  </si>
  <si>
    <t>11</t>
  </si>
  <si>
    <t>УНЦ(2018)-А5-06</t>
  </si>
  <si>
    <t>Системы АСУТП и ТМ:   шкаф гарантированного питания АСУТП и ТМ</t>
  </si>
  <si>
    <t>12</t>
  </si>
  <si>
    <t>УНЦ(2018)-А5-08</t>
  </si>
  <si>
    <t>Системы АСУТП и ТМ:   АРМ оперативного персонала</t>
  </si>
  <si>
    <t>13</t>
  </si>
  <si>
    <t>УНЦ(2018)-А1-04</t>
  </si>
  <si>
    <t>ИИК, класс напряжения объекта: 6-20 кВ, прибор учета трехфазный для РП (СП, ТП, РТП), РУ 6-20 кВ</t>
  </si>
  <si>
    <t>1 точка учета</t>
  </si>
  <si>
    <t>14</t>
  </si>
  <si>
    <t>УНЦ(2018)-И12-02</t>
  </si>
  <si>
    <t>РЗА и прочие шкафы (панели): шкаф центральной сигнализации ПС 110 кВ и выше( шкаф ОБВР)</t>
  </si>
  <si>
    <t>15</t>
  </si>
  <si>
    <t>УНЦ(2018)-О3-06-3</t>
  </si>
  <si>
    <t>ВОК, количество волокон 48 шт., максимально-допустимая растягивающая нагрузка: 20 кН</t>
  </si>
  <si>
    <t>1 км</t>
  </si>
  <si>
    <t>16</t>
  </si>
  <si>
    <t>УНЦ(2018)-И15-01</t>
  </si>
  <si>
    <t>Комплекс систем безопасности ПС: шкаф ЦК системы видеонаблюдения</t>
  </si>
  <si>
    <t>17</t>
  </si>
  <si>
    <t>УНЦ(2018)-И15-05</t>
  </si>
  <si>
    <t>Комплекс систем безопасности ПС: стационарная камера охранного (технологического) видеонаблюдения</t>
  </si>
  <si>
    <t>1 точка наблюдения</t>
  </si>
  <si>
    <t>18</t>
  </si>
  <si>
    <t>УНЦ(2018)-И15-10</t>
  </si>
  <si>
    <t>Комплекс систем безопасности ПС: система охранного освещения</t>
  </si>
  <si>
    <t>1 м2 периметра ПС</t>
  </si>
  <si>
    <t>19</t>
  </si>
  <si>
    <t>УНЦ(2018)-З4-01</t>
  </si>
  <si>
    <t>Здания:  ЗРУ, напряжение 6-35 кВ ( козырьки, лестница, анкерная линия, кондеционер)</t>
  </si>
  <si>
    <t>1 м2</t>
  </si>
  <si>
    <t>20</t>
  </si>
  <si>
    <t>УНЦ(2018)-М3-02</t>
  </si>
  <si>
    <t>Внутриплощадочные дороги ПС и проезды: проезжая часть</t>
  </si>
  <si>
    <t>Итого по разделу 3 Электромонтажные работы 2026г.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</si>
  <si>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</si>
  <si>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</si>
  <si>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 xml:space="preserve">     В том числе, справочно:</t>
  </si>
  <si>
    <t xml:space="preserve">      дефлятор 2018г-2019г. 6,8% ПЗ=1,068  (Поз. 1-20)</t>
  </si>
  <si>
    <t xml:space="preserve">      дефлятор 2019г-2020г. 5,7% ПЗ=1,057  (Поз. 1-20)</t>
  </si>
  <si>
    <t xml:space="preserve">      дефлятор 2020г-2021г. 5,2% ПЗ=1,052  (Поз. 1-20)</t>
  </si>
  <si>
    <t xml:space="preserve">      дефлятор 2021г-2022г. 14,6% ПЗ=1,146  (Поз. 1-20)</t>
  </si>
  <si>
    <t xml:space="preserve">      дефлятор 2022г-2023г. 5,8% ПЗ=1,058  (Поз. 1-20)</t>
  </si>
  <si>
    <t xml:space="preserve">      дефлятор 2023г-2024г. 5,3% ПЗ=1,053  (Поз. 1-20)</t>
  </si>
  <si>
    <t xml:space="preserve">      дефлятор 2024г-2025г. 4,8% ПЗ=1,048  (Поз. 1-20)</t>
  </si>
  <si>
    <t xml:space="preserve">      дефлятор 2026г. 4,6% ПЗ=1,046  (Поз. 6-20)</t>
  </si>
  <si>
    <t>Итоги по смете:</t>
  </si>
  <si>
    <t xml:space="preserve">     Энергетическое строительство:</t>
  </si>
  <si>
    <t xml:space="preserve">          Итого Поз. 1-5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</t>
  </si>
  <si>
    <t xml:space="preserve">          Итого Поз. 6-20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2026г. 4,6% ПЗ=1,046</t>
  </si>
  <si>
    <t xml:space="preserve">          Итого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</si>
  <si>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</si>
  <si>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</si>
  <si>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</si>
  <si>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</si>
  <si>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</si>
  <si>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</si>
  <si>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</si>
  <si>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</si>
  <si>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1.1</t>
  </si>
  <si>
    <t>в т.ч.</t>
  </si>
  <si>
    <t>ПИР с учетом дефлятора</t>
  </si>
  <si>
    <t>Оборудование с учетом дефлятора</t>
  </si>
  <si>
    <t>Итого с учетом дефлятора</t>
  </si>
  <si>
    <t>СМР с учетом дефлятора</t>
  </si>
  <si>
    <t>Составил:  ____________________________ Головкова Т.А.</t>
  </si>
  <si>
    <t>Проверил:  ____________________________ Долгих А.Е.</t>
  </si>
  <si>
    <t>ООО "ЕвразЭнергоТранс". Реконструкция ПС 110/6,6/6,3кВ "Ерунаковская-8"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</si>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</sst>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4" fontId="12" fillId="0" borderId="4" xfId="0" applyNumberFormat="1" applyFont="1" applyFill="1" applyBorder="1" applyAlignment="1" applyProtection="1">
      <alignment horizontal="right" vertical="top"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>
      <alignment wrapText="1"/>
    </xf>
    <xf numFmtId="49" fontId="16" fillId="0" borderId="0" xfId="0" applyNumberFormat="1" applyFont="1" applyFill="1" applyBorder="1" applyAlignment="1" applyProtection="1">
      <alignment vertical="top"/>
    </xf>
    <xf numFmtId="49" fontId="17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4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  <xf numFmtId="49" fontId="8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>
      <alignment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>
      <alignment horizontal="left"/>
    </xf>
    <xf numFmtId="49" fontId="19" fillId="0" borderId="0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0"/>
  <sheetViews>
    <sheetView tabSelected="1" zoomScaleNormal="100" workbookViewId="0">
      <selection activeCell="Q12" sqref="Q12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5.14062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8" width="119.28515625" style="2" hidden="1" customWidth="1"/>
    <col min="29" max="16384" width="9.140625" style="1"/>
  </cols>
  <sheetData>
    <row r="1" spans="1:53" customFormat="1" ht="15" x14ac:dyDescent="0.25">
      <c r="M1" s="50"/>
      <c r="N1" s="51"/>
      <c r="O1" s="51"/>
    </row>
    <row r="2" spans="1:53" customFormat="1" ht="1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S2" s="3" t="s">
        <v>0</v>
      </c>
    </row>
    <row r="3" spans="1:53" s="44" customFormat="1" ht="14.25" customHeight="1" x14ac:dyDescent="0.2">
      <c r="A3" s="56"/>
      <c r="B3" s="56"/>
      <c r="C3" s="56"/>
      <c r="D3" s="41"/>
      <c r="E3" s="42"/>
      <c r="F3" s="42"/>
      <c r="G3" s="42"/>
      <c r="H3" s="42"/>
      <c r="I3" s="42"/>
      <c r="J3" s="74" t="s">
        <v>129</v>
      </c>
      <c r="K3" s="74"/>
      <c r="L3" s="74"/>
      <c r="M3" s="74"/>
      <c r="N3" s="74"/>
      <c r="O3" s="7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</row>
    <row r="4" spans="1:53" s="44" customFormat="1" ht="14.25" customHeight="1" x14ac:dyDescent="0.2">
      <c r="A4" s="57"/>
      <c r="B4" s="57"/>
      <c r="C4" s="57"/>
      <c r="D4" s="57"/>
      <c r="E4" s="46"/>
      <c r="F4" s="42"/>
      <c r="G4" s="42"/>
      <c r="H4" s="42"/>
      <c r="I4" s="42"/>
      <c r="J4" s="76" t="s">
        <v>130</v>
      </c>
      <c r="K4" s="76"/>
      <c r="L4" s="76"/>
      <c r="M4" s="76"/>
      <c r="N4" s="76"/>
      <c r="O4" s="7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</row>
    <row r="5" spans="1:53" s="44" customFormat="1" ht="14.25" customHeight="1" x14ac:dyDescent="0.2">
      <c r="A5" s="58"/>
      <c r="B5" s="58"/>
      <c r="C5" s="58"/>
      <c r="D5" s="58"/>
      <c r="E5" s="42"/>
      <c r="F5" s="42"/>
      <c r="G5" s="42"/>
      <c r="H5" s="42"/>
      <c r="I5" s="42"/>
      <c r="J5" s="77" t="s">
        <v>131</v>
      </c>
      <c r="K5" s="77"/>
      <c r="L5" s="77"/>
      <c r="M5" s="77"/>
      <c r="N5" s="77"/>
      <c r="O5" s="7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</row>
    <row r="6" spans="1:53" s="44" customFormat="1" ht="14.25" customHeight="1" x14ac:dyDescent="0.2">
      <c r="A6" s="43"/>
      <c r="C6" s="48"/>
      <c r="D6" s="46"/>
      <c r="E6" s="42"/>
      <c r="F6" s="42"/>
      <c r="G6" s="42"/>
      <c r="H6" s="42"/>
      <c r="I6" s="42"/>
      <c r="J6" s="78"/>
      <c r="K6" s="78"/>
      <c r="L6" s="78" t="s">
        <v>132</v>
      </c>
      <c r="M6" s="79"/>
      <c r="N6" s="79"/>
      <c r="O6" s="7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53" s="44" customFormat="1" ht="14.25" customHeight="1" x14ac:dyDescent="0.2">
      <c r="A7" s="43"/>
      <c r="B7" s="47"/>
      <c r="C7" s="47"/>
      <c r="D7" s="47"/>
      <c r="E7" s="42"/>
      <c r="F7" s="42"/>
      <c r="G7" s="42"/>
      <c r="H7" s="42"/>
      <c r="I7" s="42"/>
      <c r="J7" s="80" t="s">
        <v>133</v>
      </c>
      <c r="K7" s="80"/>
      <c r="L7" s="80"/>
      <c r="M7" s="80"/>
      <c r="N7" s="80"/>
      <c r="O7" s="80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</row>
    <row r="8" spans="1:53" ht="14.25" customHeight="1" x14ac:dyDescent="0.2">
      <c r="A8" s="5"/>
      <c r="J8" s="75"/>
      <c r="K8" s="75"/>
      <c r="L8" s="75"/>
      <c r="M8" s="75"/>
      <c r="N8" s="75"/>
      <c r="O8" s="75"/>
      <c r="S8" s="1"/>
      <c r="T8" s="1"/>
      <c r="U8" s="1"/>
      <c r="V8" s="1"/>
      <c r="W8" s="1"/>
      <c r="X8" s="1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customFormat="1" ht="15" x14ac:dyDescent="0.25">
      <c r="A9" s="49"/>
      <c r="B9" s="49"/>
      <c r="C9" s="49"/>
      <c r="D9" s="49"/>
      <c r="E9" s="49"/>
      <c r="F9" s="49"/>
      <c r="G9" s="49"/>
      <c r="H9" s="49"/>
      <c r="I9" s="49"/>
      <c r="J9" s="81"/>
      <c r="K9" s="81"/>
      <c r="L9" s="81"/>
      <c r="M9" s="81"/>
      <c r="N9" s="81"/>
      <c r="O9" s="81"/>
    </row>
    <row r="10" spans="1:53" customFormat="1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53" customFormat="1" ht="28.5" customHeight="1" x14ac:dyDescent="0.25">
      <c r="A11" s="53" t="s">
        <v>120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</row>
    <row r="12" spans="1:53" customFormat="1" ht="21" customHeight="1" x14ac:dyDescent="0.25">
      <c r="A12" s="54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53" customFormat="1" ht="15" x14ac:dyDescent="0.25">
      <c r="A13" s="55" t="s">
        <v>128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T13" s="3" t="s">
        <v>2</v>
      </c>
    </row>
    <row r="14" spans="1:53" customFormat="1" ht="15.75" customHeight="1" x14ac:dyDescent="0.25">
      <c r="A14" s="59" t="s">
        <v>3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</row>
    <row r="15" spans="1:53" customFormat="1" ht="15" x14ac:dyDescent="0.25">
      <c r="A15" s="5"/>
      <c r="B15" s="6" t="s">
        <v>4</v>
      </c>
      <c r="C15" s="60"/>
      <c r="D15" s="60"/>
      <c r="E15" s="60"/>
      <c r="F15" s="60"/>
      <c r="G15" s="60"/>
      <c r="H15" s="7"/>
      <c r="I15" s="7"/>
      <c r="J15" s="7"/>
      <c r="K15" s="7"/>
      <c r="L15" s="7"/>
      <c r="M15" s="7"/>
      <c r="N15" s="7"/>
      <c r="O15" s="5"/>
      <c r="U15" s="8" t="s">
        <v>0</v>
      </c>
    </row>
    <row r="16" spans="1:53" customFormat="1" ht="12.75" customHeight="1" x14ac:dyDescent="0.25">
      <c r="B16" s="9" t="s">
        <v>5</v>
      </c>
      <c r="C16" s="9"/>
      <c r="D16" s="10"/>
      <c r="E16" s="11">
        <v>112413417.59999999</v>
      </c>
      <c r="F16" s="12" t="s">
        <v>6</v>
      </c>
      <c r="H16" s="9"/>
      <c r="I16" s="9"/>
      <c r="J16" s="9"/>
      <c r="K16" s="9"/>
      <c r="L16" s="9"/>
      <c r="M16" s="13"/>
      <c r="N16" s="9"/>
    </row>
    <row r="17" spans="1:25" customFormat="1" ht="12.75" customHeight="1" x14ac:dyDescent="0.25">
      <c r="B17" s="9" t="s">
        <v>7</v>
      </c>
      <c r="D17" s="10"/>
      <c r="E17" s="11">
        <v>93677848</v>
      </c>
      <c r="F17" s="12" t="s">
        <v>6</v>
      </c>
      <c r="H17" s="9"/>
      <c r="I17" s="9"/>
      <c r="J17" s="9"/>
      <c r="K17" s="9"/>
      <c r="L17" s="9"/>
      <c r="M17" s="13"/>
      <c r="N17" s="9"/>
    </row>
    <row r="18" spans="1:25" customFormat="1" ht="12.75" customHeight="1" x14ac:dyDescent="0.25">
      <c r="B18" s="9" t="s">
        <v>8</v>
      </c>
      <c r="C18" s="9"/>
      <c r="D18" s="10"/>
      <c r="E18" s="11"/>
      <c r="F18" s="12" t="s">
        <v>6</v>
      </c>
      <c r="H18" s="9"/>
      <c r="J18" s="9"/>
      <c r="K18" s="9"/>
      <c r="L18" s="9"/>
      <c r="M18" s="14"/>
      <c r="N18" s="15"/>
    </row>
    <row r="19" spans="1:25" customFormat="1" ht="12.75" customHeight="1" x14ac:dyDescent="0.25">
      <c r="B19" s="9" t="s">
        <v>9</v>
      </c>
      <c r="C19" s="9"/>
      <c r="D19" s="16"/>
      <c r="E19" s="11"/>
      <c r="F19" s="12" t="s">
        <v>10</v>
      </c>
      <c r="H19" s="9"/>
      <c r="J19" s="9"/>
      <c r="K19" s="9"/>
      <c r="L19" s="9"/>
      <c r="M19" s="17"/>
      <c r="N19" s="12"/>
    </row>
    <row r="20" spans="1:25" customFormat="1" ht="12.75" customHeight="1" x14ac:dyDescent="0.25">
      <c r="B20" s="9" t="s">
        <v>11</v>
      </c>
      <c r="C20" s="9"/>
      <c r="D20" s="16"/>
      <c r="E20" s="11"/>
      <c r="F20" s="12" t="s">
        <v>10</v>
      </c>
      <c r="H20" s="9"/>
      <c r="J20" s="9"/>
      <c r="K20" s="9"/>
      <c r="L20" s="9"/>
      <c r="M20" s="17"/>
      <c r="N20" s="12"/>
    </row>
    <row r="21" spans="1:25" customFormat="1" ht="15" x14ac:dyDescent="0.25">
      <c r="B21" s="9" t="s">
        <v>12</v>
      </c>
      <c r="C21" s="9"/>
      <c r="E21" s="18"/>
      <c r="F21" s="61"/>
      <c r="G21" s="61"/>
      <c r="H21" s="61"/>
      <c r="I21" s="61"/>
      <c r="J21" s="61"/>
      <c r="K21" s="61"/>
      <c r="L21" s="61"/>
      <c r="M21" s="61"/>
      <c r="N21" s="61"/>
      <c r="O21" s="61"/>
      <c r="V21" s="8" t="s">
        <v>0</v>
      </c>
    </row>
    <row r="22" spans="1:25" customFormat="1" ht="12.75" customHeight="1" x14ac:dyDescent="0.25">
      <c r="A22" s="9"/>
      <c r="B22" s="9"/>
      <c r="D22" s="18"/>
      <c r="E22" s="15"/>
      <c r="F22" s="19"/>
      <c r="G22" s="20"/>
      <c r="H22" s="9"/>
      <c r="I22" s="9"/>
      <c r="J22" s="9"/>
      <c r="K22" s="9"/>
      <c r="L22" s="21"/>
      <c r="M22" s="9"/>
    </row>
    <row r="23" spans="1:25" customFormat="1" ht="15" x14ac:dyDescent="0.25">
      <c r="A23" s="22"/>
    </row>
    <row r="24" spans="1:25" customFormat="1" ht="36" customHeight="1" x14ac:dyDescent="0.25">
      <c r="A24" s="62" t="s">
        <v>13</v>
      </c>
      <c r="B24" s="62" t="s">
        <v>14</v>
      </c>
      <c r="C24" s="62" t="s">
        <v>15</v>
      </c>
      <c r="D24" s="62"/>
      <c r="E24" s="62"/>
      <c r="F24" s="62" t="s">
        <v>16</v>
      </c>
      <c r="G24" s="62" t="s">
        <v>17</v>
      </c>
      <c r="H24" s="62" t="s">
        <v>18</v>
      </c>
      <c r="I24" s="62"/>
      <c r="J24" s="62"/>
      <c r="K24" s="62"/>
      <c r="L24" s="62" t="s">
        <v>19</v>
      </c>
      <c r="M24" s="62"/>
      <c r="N24" s="62"/>
      <c r="O24" s="62"/>
    </row>
    <row r="25" spans="1:25" customFormat="1" ht="28.5" customHeight="1" x14ac:dyDescent="0.25">
      <c r="A25" s="62"/>
      <c r="B25" s="62"/>
      <c r="C25" s="62"/>
      <c r="D25" s="62"/>
      <c r="E25" s="62"/>
      <c r="F25" s="62"/>
      <c r="G25" s="62"/>
      <c r="H25" s="62" t="s">
        <v>20</v>
      </c>
      <c r="I25" s="62" t="s">
        <v>21</v>
      </c>
      <c r="J25" s="62"/>
      <c r="K25" s="62"/>
      <c r="L25" s="62" t="s">
        <v>20</v>
      </c>
      <c r="M25" s="63" t="s">
        <v>21</v>
      </c>
      <c r="N25" s="63"/>
      <c r="O25" s="63"/>
    </row>
    <row r="26" spans="1:25" customFormat="1" ht="15" customHeight="1" x14ac:dyDescent="0.25">
      <c r="A26" s="62"/>
      <c r="B26" s="62"/>
      <c r="C26" s="62"/>
      <c r="D26" s="62"/>
      <c r="E26" s="62"/>
      <c r="F26" s="62"/>
      <c r="G26" s="62"/>
      <c r="H26" s="62"/>
      <c r="I26" s="24" t="s">
        <v>22</v>
      </c>
      <c r="J26" s="24" t="s">
        <v>23</v>
      </c>
      <c r="K26" s="24" t="s">
        <v>24</v>
      </c>
      <c r="L26" s="62"/>
      <c r="M26" s="24" t="s">
        <v>22</v>
      </c>
      <c r="N26" s="24" t="s">
        <v>23</v>
      </c>
      <c r="O26" s="24" t="s">
        <v>24</v>
      </c>
    </row>
    <row r="27" spans="1:25" customFormat="1" ht="15" x14ac:dyDescent="0.25">
      <c r="A27" s="23">
        <v>1</v>
      </c>
      <c r="B27" s="23">
        <v>2</v>
      </c>
      <c r="C27" s="63">
        <v>3</v>
      </c>
      <c r="D27" s="63"/>
      <c r="E27" s="63"/>
      <c r="F27" s="23">
        <v>4</v>
      </c>
      <c r="G27" s="23">
        <v>5</v>
      </c>
      <c r="H27" s="23">
        <v>6</v>
      </c>
      <c r="I27" s="23">
        <v>7</v>
      </c>
      <c r="J27" s="23">
        <v>8</v>
      </c>
      <c r="K27" s="23">
        <v>9</v>
      </c>
      <c r="L27" s="23">
        <v>10</v>
      </c>
      <c r="M27" s="23">
        <v>11</v>
      </c>
      <c r="N27" s="23">
        <v>12</v>
      </c>
      <c r="O27" s="23">
        <v>13</v>
      </c>
    </row>
    <row r="28" spans="1:25" customFormat="1" ht="15" x14ac:dyDescent="0.25">
      <c r="A28" s="64" t="s">
        <v>25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W28" s="25" t="s">
        <v>25</v>
      </c>
    </row>
    <row r="29" spans="1:25" customFormat="1" ht="34.5" x14ac:dyDescent="0.25">
      <c r="A29" s="26" t="s">
        <v>26</v>
      </c>
      <c r="B29" s="27" t="s">
        <v>27</v>
      </c>
      <c r="C29" s="65" t="s">
        <v>28</v>
      </c>
      <c r="D29" s="65"/>
      <c r="E29" s="65"/>
      <c r="F29" s="26" t="s">
        <v>29</v>
      </c>
      <c r="G29" s="28">
        <v>1</v>
      </c>
      <c r="H29" s="29">
        <v>7500000</v>
      </c>
      <c r="I29" s="30"/>
      <c r="J29" s="30"/>
      <c r="K29" s="30"/>
      <c r="L29" s="31">
        <v>7500000</v>
      </c>
      <c r="M29" s="30"/>
      <c r="N29" s="30"/>
      <c r="O29" s="30"/>
      <c r="W29" s="25"/>
      <c r="X29" s="2" t="s">
        <v>28</v>
      </c>
    </row>
    <row r="30" spans="1:25" customFormat="1" ht="15" x14ac:dyDescent="0.25">
      <c r="A30" s="66" t="s">
        <v>30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32">
        <v>7500000</v>
      </c>
      <c r="M30" s="33"/>
      <c r="N30" s="33"/>
      <c r="O30" s="33"/>
      <c r="W30" s="25"/>
      <c r="Y30" s="34" t="s">
        <v>30</v>
      </c>
    </row>
    <row r="31" spans="1:25" customFormat="1" ht="15" x14ac:dyDescent="0.25">
      <c r="A31" s="66" t="s">
        <v>31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32">
        <v>11917445</v>
      </c>
      <c r="M31" s="33"/>
      <c r="N31" s="33"/>
      <c r="O31" s="33"/>
      <c r="W31" s="25"/>
      <c r="Y31" s="34" t="s">
        <v>31</v>
      </c>
    </row>
    <row r="32" spans="1:25" customFormat="1" ht="15" x14ac:dyDescent="0.25">
      <c r="A32" s="66" t="s">
        <v>32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35">
        <v>11917445</v>
      </c>
      <c r="M32" s="33"/>
      <c r="N32" s="33"/>
      <c r="O32" s="33"/>
      <c r="W32" s="25"/>
      <c r="Y32" s="34" t="s">
        <v>32</v>
      </c>
    </row>
    <row r="33" spans="1:25" customFormat="1" ht="15" x14ac:dyDescent="0.25">
      <c r="A33" s="64" t="s">
        <v>33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W33" s="25" t="s">
        <v>33</v>
      </c>
      <c r="Y33" s="34"/>
    </row>
    <row r="34" spans="1:25" customFormat="1" ht="23.25" x14ac:dyDescent="0.25">
      <c r="A34" s="26" t="s">
        <v>34</v>
      </c>
      <c r="B34" s="27" t="s">
        <v>35</v>
      </c>
      <c r="C34" s="65" t="s">
        <v>36</v>
      </c>
      <c r="D34" s="65"/>
      <c r="E34" s="65"/>
      <c r="F34" s="26" t="s">
        <v>37</v>
      </c>
      <c r="G34" s="28">
        <v>1</v>
      </c>
      <c r="H34" s="29">
        <v>4566450</v>
      </c>
      <c r="I34" s="30"/>
      <c r="J34" s="30"/>
      <c r="K34" s="30"/>
      <c r="L34" s="31">
        <v>4566450</v>
      </c>
      <c r="M34" s="30"/>
      <c r="N34" s="30"/>
      <c r="O34" s="30"/>
      <c r="W34" s="25"/>
      <c r="X34" s="2" t="s">
        <v>36</v>
      </c>
      <c r="Y34" s="34"/>
    </row>
    <row r="35" spans="1:25" customFormat="1" ht="34.5" x14ac:dyDescent="0.25">
      <c r="A35" s="26" t="s">
        <v>38</v>
      </c>
      <c r="B35" s="27" t="s">
        <v>39</v>
      </c>
      <c r="C35" s="65" t="s">
        <v>40</v>
      </c>
      <c r="D35" s="65"/>
      <c r="E35" s="65"/>
      <c r="F35" s="26" t="s">
        <v>37</v>
      </c>
      <c r="G35" s="28">
        <v>1</v>
      </c>
      <c r="H35" s="29">
        <v>414750</v>
      </c>
      <c r="I35" s="30"/>
      <c r="J35" s="30"/>
      <c r="K35" s="30"/>
      <c r="L35" s="31">
        <v>414750</v>
      </c>
      <c r="M35" s="30"/>
      <c r="N35" s="30"/>
      <c r="O35" s="30"/>
      <c r="W35" s="25"/>
      <c r="X35" s="2" t="s">
        <v>40</v>
      </c>
      <c r="Y35" s="34"/>
    </row>
    <row r="36" spans="1:25" customFormat="1" ht="33.75" x14ac:dyDescent="0.25">
      <c r="A36" s="26" t="s">
        <v>41</v>
      </c>
      <c r="B36" s="27" t="s">
        <v>42</v>
      </c>
      <c r="C36" s="65" t="s">
        <v>43</v>
      </c>
      <c r="D36" s="65"/>
      <c r="E36" s="65"/>
      <c r="F36" s="26" t="s">
        <v>44</v>
      </c>
      <c r="G36" s="28">
        <v>122</v>
      </c>
      <c r="H36" s="29">
        <v>5184</v>
      </c>
      <c r="I36" s="30"/>
      <c r="J36" s="30"/>
      <c r="K36" s="30"/>
      <c r="L36" s="31">
        <v>632448</v>
      </c>
      <c r="M36" s="30"/>
      <c r="N36" s="30"/>
      <c r="O36" s="30"/>
      <c r="W36" s="25"/>
      <c r="X36" s="2" t="s">
        <v>43</v>
      </c>
      <c r="Y36" s="34"/>
    </row>
    <row r="37" spans="1:25" customFormat="1" ht="34.5" x14ac:dyDescent="0.25">
      <c r="A37" s="26" t="s">
        <v>45</v>
      </c>
      <c r="B37" s="27" t="s">
        <v>46</v>
      </c>
      <c r="C37" s="65" t="s">
        <v>47</v>
      </c>
      <c r="D37" s="65"/>
      <c r="E37" s="65"/>
      <c r="F37" s="26" t="s">
        <v>48</v>
      </c>
      <c r="G37" s="28">
        <v>1</v>
      </c>
      <c r="H37" s="29">
        <v>1069120</v>
      </c>
      <c r="I37" s="30"/>
      <c r="J37" s="30"/>
      <c r="K37" s="30"/>
      <c r="L37" s="31">
        <v>1069120</v>
      </c>
      <c r="M37" s="30"/>
      <c r="N37" s="30"/>
      <c r="O37" s="30"/>
      <c r="W37" s="25"/>
      <c r="X37" s="2" t="s">
        <v>47</v>
      </c>
      <c r="Y37" s="34"/>
    </row>
    <row r="38" spans="1:25" customFormat="1" ht="15" x14ac:dyDescent="0.25">
      <c r="A38" s="66" t="s">
        <v>30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32">
        <v>6682768</v>
      </c>
      <c r="M38" s="33"/>
      <c r="N38" s="33"/>
      <c r="O38" s="33"/>
      <c r="W38" s="25"/>
      <c r="Y38" s="34" t="s">
        <v>30</v>
      </c>
    </row>
    <row r="39" spans="1:25" customFormat="1" ht="15" x14ac:dyDescent="0.25">
      <c r="A39" s="66" t="s">
        <v>31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32">
        <v>10618869</v>
      </c>
      <c r="M39" s="33"/>
      <c r="N39" s="33"/>
      <c r="O39" s="33"/>
      <c r="W39" s="25"/>
      <c r="Y39" s="34" t="s">
        <v>31</v>
      </c>
    </row>
    <row r="40" spans="1:25" customFormat="1" ht="15" x14ac:dyDescent="0.25">
      <c r="A40" s="66" t="s">
        <v>49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35">
        <v>10618869</v>
      </c>
      <c r="M40" s="33"/>
      <c r="N40" s="33"/>
      <c r="O40" s="33"/>
      <c r="W40" s="25"/>
      <c r="Y40" s="34" t="s">
        <v>49</v>
      </c>
    </row>
    <row r="41" spans="1:25" customFormat="1" ht="15" x14ac:dyDescent="0.25">
      <c r="A41" s="64" t="s">
        <v>50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W41" s="25" t="s">
        <v>50</v>
      </c>
      <c r="Y41" s="34"/>
    </row>
    <row r="42" spans="1:25" customFormat="1" ht="23.25" x14ac:dyDescent="0.25">
      <c r="A42" s="26" t="s">
        <v>51</v>
      </c>
      <c r="B42" s="27" t="s">
        <v>35</v>
      </c>
      <c r="C42" s="65" t="s">
        <v>36</v>
      </c>
      <c r="D42" s="65"/>
      <c r="E42" s="65"/>
      <c r="F42" s="26" t="s">
        <v>37</v>
      </c>
      <c r="G42" s="28">
        <v>3</v>
      </c>
      <c r="H42" s="29">
        <v>4566450</v>
      </c>
      <c r="I42" s="30"/>
      <c r="J42" s="30"/>
      <c r="K42" s="30"/>
      <c r="L42" s="31">
        <v>13699350</v>
      </c>
      <c r="M42" s="30"/>
      <c r="N42" s="30"/>
      <c r="O42" s="30"/>
      <c r="W42" s="25"/>
      <c r="X42" s="2" t="s">
        <v>36</v>
      </c>
      <c r="Y42" s="34"/>
    </row>
    <row r="43" spans="1:25" customFormat="1" ht="34.5" x14ac:dyDescent="0.25">
      <c r="A43" s="26" t="s">
        <v>52</v>
      </c>
      <c r="B43" s="27" t="s">
        <v>39</v>
      </c>
      <c r="C43" s="65" t="s">
        <v>40</v>
      </c>
      <c r="D43" s="65"/>
      <c r="E43" s="65"/>
      <c r="F43" s="26" t="s">
        <v>37</v>
      </c>
      <c r="G43" s="28">
        <v>3</v>
      </c>
      <c r="H43" s="29">
        <v>414750</v>
      </c>
      <c r="I43" s="30"/>
      <c r="J43" s="30"/>
      <c r="K43" s="30"/>
      <c r="L43" s="31">
        <v>1244250</v>
      </c>
      <c r="M43" s="30"/>
      <c r="N43" s="30"/>
      <c r="O43" s="30"/>
      <c r="W43" s="25"/>
      <c r="X43" s="2" t="s">
        <v>40</v>
      </c>
      <c r="Y43" s="34"/>
    </row>
    <row r="44" spans="1:25" customFormat="1" ht="34.5" x14ac:dyDescent="0.25">
      <c r="A44" s="26" t="s">
        <v>53</v>
      </c>
      <c r="B44" s="27" t="s">
        <v>46</v>
      </c>
      <c r="C44" s="65" t="s">
        <v>47</v>
      </c>
      <c r="D44" s="65"/>
      <c r="E44" s="65"/>
      <c r="F44" s="26" t="s">
        <v>48</v>
      </c>
      <c r="G44" s="28">
        <v>3</v>
      </c>
      <c r="H44" s="29">
        <v>1069120</v>
      </c>
      <c r="I44" s="30"/>
      <c r="J44" s="30"/>
      <c r="K44" s="30"/>
      <c r="L44" s="31">
        <v>3207360</v>
      </c>
      <c r="M44" s="30"/>
      <c r="N44" s="30"/>
      <c r="O44" s="30"/>
      <c r="W44" s="25"/>
      <c r="X44" s="2" t="s">
        <v>47</v>
      </c>
      <c r="Y44" s="34"/>
    </row>
    <row r="45" spans="1:25" customFormat="1" ht="34.5" x14ac:dyDescent="0.25">
      <c r="A45" s="26" t="s">
        <v>54</v>
      </c>
      <c r="B45" s="27" t="s">
        <v>55</v>
      </c>
      <c r="C45" s="65" t="s">
        <v>56</v>
      </c>
      <c r="D45" s="65"/>
      <c r="E45" s="65"/>
      <c r="F45" s="26" t="s">
        <v>48</v>
      </c>
      <c r="G45" s="28">
        <v>2</v>
      </c>
      <c r="H45" s="29">
        <v>3450720</v>
      </c>
      <c r="I45" s="30"/>
      <c r="J45" s="30"/>
      <c r="K45" s="30"/>
      <c r="L45" s="31">
        <v>6901440</v>
      </c>
      <c r="M45" s="30"/>
      <c r="N45" s="30"/>
      <c r="O45" s="30"/>
      <c r="W45" s="25"/>
      <c r="X45" s="2" t="s">
        <v>56</v>
      </c>
      <c r="Y45" s="34"/>
    </row>
    <row r="46" spans="1:25" customFormat="1" ht="23.25" x14ac:dyDescent="0.25">
      <c r="A46" s="26" t="s">
        <v>57</v>
      </c>
      <c r="B46" s="27" t="s">
        <v>58</v>
      </c>
      <c r="C46" s="65" t="s">
        <v>59</v>
      </c>
      <c r="D46" s="65"/>
      <c r="E46" s="65"/>
      <c r="F46" s="26" t="s">
        <v>48</v>
      </c>
      <c r="G46" s="28">
        <v>1</v>
      </c>
      <c r="H46" s="29">
        <v>3266640</v>
      </c>
      <c r="I46" s="30"/>
      <c r="J46" s="30"/>
      <c r="K46" s="30"/>
      <c r="L46" s="31">
        <v>3266640</v>
      </c>
      <c r="M46" s="30"/>
      <c r="N46" s="30"/>
      <c r="O46" s="30"/>
      <c r="W46" s="25"/>
      <c r="X46" s="2" t="s">
        <v>59</v>
      </c>
      <c r="Y46" s="34"/>
    </row>
    <row r="47" spans="1:25" customFormat="1" ht="23.25" x14ac:dyDescent="0.25">
      <c r="A47" s="26" t="s">
        <v>60</v>
      </c>
      <c r="B47" s="27" t="s">
        <v>61</v>
      </c>
      <c r="C47" s="65" t="s">
        <v>62</v>
      </c>
      <c r="D47" s="65"/>
      <c r="E47" s="65"/>
      <c r="F47" s="26" t="s">
        <v>48</v>
      </c>
      <c r="G47" s="28">
        <v>1</v>
      </c>
      <c r="H47" s="29">
        <v>2514720</v>
      </c>
      <c r="I47" s="30"/>
      <c r="J47" s="30"/>
      <c r="K47" s="30"/>
      <c r="L47" s="31">
        <v>2514720</v>
      </c>
      <c r="M47" s="30"/>
      <c r="N47" s="30"/>
      <c r="O47" s="30"/>
      <c r="W47" s="25"/>
      <c r="X47" s="2" t="s">
        <v>62</v>
      </c>
      <c r="Y47" s="34"/>
    </row>
    <row r="48" spans="1:25" customFormat="1" ht="23.25" x14ac:dyDescent="0.25">
      <c r="A48" s="26" t="s">
        <v>63</v>
      </c>
      <c r="B48" s="27" t="s">
        <v>64</v>
      </c>
      <c r="C48" s="65" t="s">
        <v>65</v>
      </c>
      <c r="D48" s="65"/>
      <c r="E48" s="65"/>
      <c r="F48" s="26" t="s">
        <v>48</v>
      </c>
      <c r="G48" s="28">
        <v>1</v>
      </c>
      <c r="H48" s="29">
        <v>380640</v>
      </c>
      <c r="I48" s="30"/>
      <c r="J48" s="30"/>
      <c r="K48" s="30"/>
      <c r="L48" s="31">
        <v>380640</v>
      </c>
      <c r="M48" s="30"/>
      <c r="N48" s="30"/>
      <c r="O48" s="30"/>
      <c r="W48" s="25"/>
      <c r="X48" s="2" t="s">
        <v>65</v>
      </c>
      <c r="Y48" s="34"/>
    </row>
    <row r="49" spans="1:27" customFormat="1" ht="34.5" x14ac:dyDescent="0.25">
      <c r="A49" s="26" t="s">
        <v>66</v>
      </c>
      <c r="B49" s="27" t="s">
        <v>67</v>
      </c>
      <c r="C49" s="65" t="s">
        <v>68</v>
      </c>
      <c r="D49" s="65"/>
      <c r="E49" s="65"/>
      <c r="F49" s="26" t="s">
        <v>69</v>
      </c>
      <c r="G49" s="28">
        <v>48</v>
      </c>
      <c r="H49" s="29">
        <v>39520</v>
      </c>
      <c r="I49" s="30"/>
      <c r="J49" s="30"/>
      <c r="K49" s="30"/>
      <c r="L49" s="31">
        <v>1896960</v>
      </c>
      <c r="M49" s="30"/>
      <c r="N49" s="30"/>
      <c r="O49" s="30"/>
      <c r="W49" s="25"/>
      <c r="X49" s="2" t="s">
        <v>68</v>
      </c>
      <c r="Y49" s="34"/>
    </row>
    <row r="50" spans="1:27" customFormat="1" ht="34.5" x14ac:dyDescent="0.25">
      <c r="A50" s="26" t="s">
        <v>70</v>
      </c>
      <c r="B50" s="27" t="s">
        <v>71</v>
      </c>
      <c r="C50" s="65" t="s">
        <v>72</v>
      </c>
      <c r="D50" s="65"/>
      <c r="E50" s="65"/>
      <c r="F50" s="26" t="s">
        <v>48</v>
      </c>
      <c r="G50" s="28">
        <v>1</v>
      </c>
      <c r="H50" s="29">
        <v>1056640</v>
      </c>
      <c r="I50" s="30"/>
      <c r="J50" s="30"/>
      <c r="K50" s="30"/>
      <c r="L50" s="31">
        <v>1056640</v>
      </c>
      <c r="M50" s="30"/>
      <c r="N50" s="30"/>
      <c r="O50" s="30"/>
      <c r="W50" s="25"/>
      <c r="X50" s="2" t="s">
        <v>72</v>
      </c>
      <c r="Y50" s="34"/>
    </row>
    <row r="51" spans="1:27" customFormat="1" ht="34.5" x14ac:dyDescent="0.25">
      <c r="A51" s="26" t="s">
        <v>73</v>
      </c>
      <c r="B51" s="27" t="s">
        <v>74</v>
      </c>
      <c r="C51" s="65" t="s">
        <v>75</v>
      </c>
      <c r="D51" s="65"/>
      <c r="E51" s="65"/>
      <c r="F51" s="26" t="s">
        <v>76</v>
      </c>
      <c r="G51" s="36">
        <v>0.5</v>
      </c>
      <c r="H51" s="29">
        <v>316960</v>
      </c>
      <c r="I51" s="30"/>
      <c r="J51" s="30"/>
      <c r="K51" s="30"/>
      <c r="L51" s="31">
        <v>158480</v>
      </c>
      <c r="M51" s="30"/>
      <c r="N51" s="30"/>
      <c r="O51" s="30"/>
      <c r="W51" s="25"/>
      <c r="X51" s="2" t="s">
        <v>75</v>
      </c>
      <c r="Y51" s="34"/>
    </row>
    <row r="52" spans="1:27" customFormat="1" ht="23.25" x14ac:dyDescent="0.25">
      <c r="A52" s="26" t="s">
        <v>77</v>
      </c>
      <c r="B52" s="27" t="s">
        <v>78</v>
      </c>
      <c r="C52" s="65" t="s">
        <v>79</v>
      </c>
      <c r="D52" s="65"/>
      <c r="E52" s="65"/>
      <c r="F52" s="26" t="s">
        <v>48</v>
      </c>
      <c r="G52" s="28">
        <v>1</v>
      </c>
      <c r="H52" s="29">
        <v>2380560</v>
      </c>
      <c r="I52" s="30"/>
      <c r="J52" s="30"/>
      <c r="K52" s="30"/>
      <c r="L52" s="31">
        <v>2380560</v>
      </c>
      <c r="M52" s="30"/>
      <c r="N52" s="30"/>
      <c r="O52" s="30"/>
      <c r="W52" s="25"/>
      <c r="X52" s="2" t="s">
        <v>79</v>
      </c>
      <c r="Y52" s="34"/>
    </row>
    <row r="53" spans="1:27" customFormat="1" ht="34.5" x14ac:dyDescent="0.25">
      <c r="A53" s="26" t="s">
        <v>80</v>
      </c>
      <c r="B53" s="27" t="s">
        <v>81</v>
      </c>
      <c r="C53" s="65" t="s">
        <v>82</v>
      </c>
      <c r="D53" s="65"/>
      <c r="E53" s="65"/>
      <c r="F53" s="26" t="s">
        <v>83</v>
      </c>
      <c r="G53" s="28">
        <v>10</v>
      </c>
      <c r="H53" s="29">
        <v>142480</v>
      </c>
      <c r="I53" s="30"/>
      <c r="J53" s="30"/>
      <c r="K53" s="30"/>
      <c r="L53" s="31">
        <v>1424800</v>
      </c>
      <c r="M53" s="30"/>
      <c r="N53" s="30"/>
      <c r="O53" s="30"/>
      <c r="W53" s="25"/>
      <c r="X53" s="2" t="s">
        <v>82</v>
      </c>
      <c r="Y53" s="34"/>
    </row>
    <row r="54" spans="1:27" customFormat="1" ht="33.75" x14ac:dyDescent="0.25">
      <c r="A54" s="26" t="s">
        <v>84</v>
      </c>
      <c r="B54" s="27" t="s">
        <v>85</v>
      </c>
      <c r="C54" s="65" t="s">
        <v>86</v>
      </c>
      <c r="D54" s="65"/>
      <c r="E54" s="65"/>
      <c r="F54" s="26" t="s">
        <v>87</v>
      </c>
      <c r="G54" s="28">
        <v>528</v>
      </c>
      <c r="H54" s="29">
        <v>3640</v>
      </c>
      <c r="I54" s="30"/>
      <c r="J54" s="30"/>
      <c r="K54" s="30"/>
      <c r="L54" s="31">
        <v>1921920</v>
      </c>
      <c r="M54" s="30"/>
      <c r="N54" s="30"/>
      <c r="O54" s="30"/>
      <c r="W54" s="25"/>
      <c r="X54" s="2" t="s">
        <v>86</v>
      </c>
      <c r="Y54" s="34"/>
    </row>
    <row r="55" spans="1:27" customFormat="1" ht="34.5" x14ac:dyDescent="0.25">
      <c r="A55" s="26" t="s">
        <v>88</v>
      </c>
      <c r="B55" s="27" t="s">
        <v>89</v>
      </c>
      <c r="C55" s="65" t="s">
        <v>90</v>
      </c>
      <c r="D55" s="65"/>
      <c r="E55" s="65"/>
      <c r="F55" s="26" t="s">
        <v>91</v>
      </c>
      <c r="G55" s="28">
        <v>20</v>
      </c>
      <c r="H55" s="29">
        <v>80010</v>
      </c>
      <c r="I55" s="30"/>
      <c r="J55" s="30"/>
      <c r="K55" s="30"/>
      <c r="L55" s="31">
        <v>1600200</v>
      </c>
      <c r="M55" s="30"/>
      <c r="N55" s="30"/>
      <c r="O55" s="30"/>
      <c r="W55" s="25"/>
      <c r="X55" s="2" t="s">
        <v>90</v>
      </c>
      <c r="Y55" s="34"/>
    </row>
    <row r="56" spans="1:27" customFormat="1" ht="23.25" x14ac:dyDescent="0.25">
      <c r="A56" s="26" t="s">
        <v>92</v>
      </c>
      <c r="B56" s="27" t="s">
        <v>93</v>
      </c>
      <c r="C56" s="65" t="s">
        <v>94</v>
      </c>
      <c r="D56" s="65"/>
      <c r="E56" s="65"/>
      <c r="F56" s="26" t="s">
        <v>91</v>
      </c>
      <c r="G56" s="28">
        <v>380</v>
      </c>
      <c r="H56" s="29">
        <v>3022.6</v>
      </c>
      <c r="I56" s="30"/>
      <c r="J56" s="30"/>
      <c r="K56" s="30"/>
      <c r="L56" s="31">
        <v>1148588</v>
      </c>
      <c r="M56" s="30"/>
      <c r="N56" s="30"/>
      <c r="O56" s="30"/>
      <c r="W56" s="25"/>
      <c r="X56" s="2" t="s">
        <v>94</v>
      </c>
      <c r="Y56" s="34"/>
    </row>
    <row r="57" spans="1:27" customFormat="1" ht="15" x14ac:dyDescent="0.25">
      <c r="A57" s="66" t="s">
        <v>30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32">
        <v>42802548</v>
      </c>
      <c r="M57" s="33"/>
      <c r="N57" s="33"/>
      <c r="O57" s="33"/>
      <c r="W57" s="25"/>
      <c r="Y57" s="34" t="s">
        <v>30</v>
      </c>
    </row>
    <row r="58" spans="1:27" customFormat="1" ht="15" x14ac:dyDescent="0.25">
      <c r="A58" s="66" t="s">
        <v>31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32">
        <v>71141533</v>
      </c>
      <c r="M58" s="33"/>
      <c r="N58" s="33"/>
      <c r="O58" s="33"/>
      <c r="W58" s="25"/>
      <c r="Y58" s="34" t="s">
        <v>31</v>
      </c>
    </row>
    <row r="59" spans="1:27" customFormat="1" ht="15" x14ac:dyDescent="0.25">
      <c r="A59" s="66" t="s">
        <v>95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35">
        <v>71141533</v>
      </c>
      <c r="M59" s="33"/>
      <c r="N59" s="33"/>
      <c r="O59" s="33"/>
      <c r="W59" s="25"/>
      <c r="Y59" s="34" t="s">
        <v>95</v>
      </c>
    </row>
    <row r="60" spans="1:27" customFormat="1" ht="15" x14ac:dyDescent="0.25">
      <c r="A60" s="66" t="s">
        <v>96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32">
        <v>56985316</v>
      </c>
      <c r="M60" s="33"/>
      <c r="N60" s="33"/>
      <c r="O60" s="33"/>
      <c r="Z60" s="34" t="s">
        <v>96</v>
      </c>
    </row>
    <row r="61" spans="1:27" customFormat="1" ht="15" x14ac:dyDescent="0.25">
      <c r="A61" s="66" t="s">
        <v>97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32">
        <v>93677848</v>
      </c>
      <c r="M61" s="33"/>
      <c r="N61" s="33"/>
      <c r="O61" s="33"/>
      <c r="Z61" s="34" t="s">
        <v>97</v>
      </c>
    </row>
    <row r="62" spans="1:27" customFormat="1" ht="15" x14ac:dyDescent="0.25">
      <c r="A62" s="67" t="s">
        <v>98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30"/>
      <c r="M62" s="30"/>
      <c r="N62" s="30"/>
      <c r="O62" s="30"/>
      <c r="Z62" s="34"/>
      <c r="AA62" s="2" t="s">
        <v>98</v>
      </c>
    </row>
    <row r="63" spans="1:27" customFormat="1" ht="15" x14ac:dyDescent="0.25">
      <c r="A63" s="67" t="s">
        <v>99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31">
        <v>3875001</v>
      </c>
      <c r="M63" s="30"/>
      <c r="N63" s="30"/>
      <c r="O63" s="30"/>
      <c r="Z63" s="34"/>
      <c r="AA63" s="2" t="s">
        <v>99</v>
      </c>
    </row>
    <row r="64" spans="1:27" customFormat="1" ht="15" x14ac:dyDescent="0.25">
      <c r="A64" s="67" t="s">
        <v>100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31">
        <v>3469038</v>
      </c>
      <c r="M64" s="30"/>
      <c r="N64" s="30"/>
      <c r="O64" s="30"/>
      <c r="Z64" s="34"/>
      <c r="AA64" s="2" t="s">
        <v>100</v>
      </c>
    </row>
    <row r="65" spans="1:27" customFormat="1" ht="15" x14ac:dyDescent="0.25">
      <c r="A65" s="67" t="s">
        <v>101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31">
        <v>3345126</v>
      </c>
      <c r="M65" s="30"/>
      <c r="N65" s="30"/>
      <c r="O65" s="30"/>
      <c r="Z65" s="34"/>
      <c r="AA65" s="2" t="s">
        <v>101</v>
      </c>
    </row>
    <row r="66" spans="1:27" customFormat="1" ht="15" x14ac:dyDescent="0.25">
      <c r="A66" s="67" t="s">
        <v>102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31">
        <v>9880474</v>
      </c>
      <c r="M66" s="30"/>
      <c r="N66" s="30"/>
      <c r="O66" s="30"/>
      <c r="Z66" s="34"/>
      <c r="AA66" s="2" t="s">
        <v>102</v>
      </c>
    </row>
    <row r="67" spans="1:27" customFormat="1" ht="15" x14ac:dyDescent="0.25">
      <c r="A67" s="67" t="s">
        <v>103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31">
        <v>4498188</v>
      </c>
      <c r="M67" s="30"/>
      <c r="N67" s="30"/>
      <c r="O67" s="30"/>
      <c r="Z67" s="34"/>
      <c r="AA67" s="2" t="s">
        <v>103</v>
      </c>
    </row>
    <row r="68" spans="1:27" customFormat="1" ht="15" x14ac:dyDescent="0.25">
      <c r="A68" s="67" t="s">
        <v>104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31">
        <v>4348816</v>
      </c>
      <c r="M68" s="30"/>
      <c r="N68" s="30"/>
      <c r="O68" s="30"/>
      <c r="Z68" s="34"/>
      <c r="AA68" s="2" t="s">
        <v>104</v>
      </c>
    </row>
    <row r="69" spans="1:27" customFormat="1" ht="15" x14ac:dyDescent="0.25">
      <c r="A69" s="67" t="s">
        <v>105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31">
        <v>4147294</v>
      </c>
      <c r="M69" s="30"/>
      <c r="N69" s="30"/>
      <c r="O69" s="30"/>
      <c r="Z69" s="34"/>
      <c r="AA69" s="2" t="s">
        <v>105</v>
      </c>
    </row>
    <row r="70" spans="1:27" customFormat="1" ht="15" x14ac:dyDescent="0.25">
      <c r="A70" s="67" t="s">
        <v>106</v>
      </c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31">
        <v>3128595</v>
      </c>
      <c r="M70" s="30"/>
      <c r="N70" s="30"/>
      <c r="O70" s="30"/>
      <c r="Z70" s="34"/>
      <c r="AA70" s="2" t="s">
        <v>106</v>
      </c>
    </row>
    <row r="71" spans="1:27" customFormat="1" ht="15" x14ac:dyDescent="0.25">
      <c r="A71" s="66" t="s">
        <v>107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33"/>
      <c r="M71" s="33"/>
      <c r="N71" s="33"/>
      <c r="O71" s="33"/>
      <c r="Z71" s="34" t="s">
        <v>107</v>
      </c>
    </row>
    <row r="72" spans="1:27" customFormat="1" ht="15" x14ac:dyDescent="0.25">
      <c r="A72" s="67" t="s">
        <v>108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30"/>
      <c r="M72" s="30"/>
      <c r="N72" s="30"/>
      <c r="O72" s="30"/>
      <c r="Z72" s="34"/>
      <c r="AA72" s="2" t="s">
        <v>108</v>
      </c>
    </row>
    <row r="73" spans="1:27" customFormat="1" ht="22.9" customHeight="1" x14ac:dyDescent="0.25">
      <c r="A73" s="67" t="s">
        <v>109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31">
        <v>22536315</v>
      </c>
      <c r="M73" s="30"/>
      <c r="N73" s="30"/>
      <c r="O73" s="30"/>
      <c r="Z73" s="34"/>
      <c r="AA73" s="2" t="s">
        <v>109</v>
      </c>
    </row>
    <row r="74" spans="1:27" customFormat="1" ht="34.5" x14ac:dyDescent="0.25">
      <c r="A74" s="67" t="s">
        <v>110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31">
        <v>71141533</v>
      </c>
      <c r="M74" s="30"/>
      <c r="N74" s="30"/>
      <c r="O74" s="30"/>
      <c r="Z74" s="34"/>
      <c r="AA74" s="2" t="s">
        <v>110</v>
      </c>
    </row>
    <row r="75" spans="1:27" customFormat="1" ht="15" x14ac:dyDescent="0.25">
      <c r="A75" s="67" t="s">
        <v>111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39">
        <v>93677848</v>
      </c>
      <c r="M75" s="30"/>
      <c r="N75" s="30"/>
      <c r="O75" s="30"/>
      <c r="Z75" s="34"/>
      <c r="AA75" s="2" t="s">
        <v>111</v>
      </c>
    </row>
    <row r="76" spans="1:27" customFormat="1" ht="15" x14ac:dyDescent="0.25">
      <c r="A76" s="68" t="s">
        <v>121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30"/>
      <c r="M76" s="30"/>
      <c r="N76" s="30"/>
      <c r="O76" s="30"/>
      <c r="Z76" s="34"/>
      <c r="AA76" s="2" t="s">
        <v>112</v>
      </c>
    </row>
    <row r="77" spans="1:27" customFormat="1" ht="15" x14ac:dyDescent="0.25">
      <c r="A77" s="68" t="s">
        <v>122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29">
        <f>L32</f>
        <v>11917445</v>
      </c>
      <c r="M77" s="30"/>
      <c r="N77" s="30"/>
      <c r="O77" s="30"/>
      <c r="Z77" s="34"/>
      <c r="AA77" s="2" t="s">
        <v>113</v>
      </c>
    </row>
    <row r="78" spans="1:27" customFormat="1" ht="15" x14ac:dyDescent="0.25">
      <c r="A78" s="68" t="s">
        <v>123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29">
        <f>(L75-L77)*0.7</f>
        <v>57232282.099999994</v>
      </c>
      <c r="M78" s="30"/>
      <c r="N78" s="30"/>
      <c r="O78" s="30"/>
      <c r="Z78" s="34"/>
      <c r="AA78" s="2" t="s">
        <v>114</v>
      </c>
    </row>
    <row r="79" spans="1:27" customFormat="1" ht="15" x14ac:dyDescent="0.25">
      <c r="A79" s="68" t="s">
        <v>125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29">
        <f>(L75-L77)*0.3</f>
        <v>24528120.899999999</v>
      </c>
      <c r="M79" s="30"/>
      <c r="N79" s="30"/>
      <c r="O79" s="30"/>
      <c r="Z79" s="34"/>
      <c r="AA79" s="2" t="s">
        <v>115</v>
      </c>
    </row>
    <row r="80" spans="1:27" customFormat="1" ht="15" x14ac:dyDescent="0.25">
      <c r="A80" s="69" t="s">
        <v>124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40">
        <f>SUM(L77:L79)</f>
        <v>93677848</v>
      </c>
      <c r="M80" s="30"/>
      <c r="N80" s="30"/>
      <c r="O80" s="30"/>
      <c r="Z80" s="34"/>
      <c r="AA80" s="2" t="s">
        <v>116</v>
      </c>
    </row>
    <row r="81" spans="1:28" customFormat="1" ht="15" x14ac:dyDescent="0.25">
      <c r="A81" s="67" t="s">
        <v>117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29">
        <v>18735569.600000001</v>
      </c>
      <c r="M81" s="30"/>
      <c r="N81" s="30"/>
      <c r="O81" s="30"/>
      <c r="Z81" s="34"/>
      <c r="AA81" s="2" t="s">
        <v>117</v>
      </c>
    </row>
    <row r="82" spans="1:28" customFormat="1" ht="15" x14ac:dyDescent="0.25">
      <c r="A82" s="66" t="s">
        <v>118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35">
        <v>112413417.59999999</v>
      </c>
      <c r="M82" s="33"/>
      <c r="N82" s="33"/>
      <c r="O82" s="30"/>
      <c r="Z82" s="34"/>
      <c r="AB82" s="34" t="s">
        <v>118</v>
      </c>
    </row>
    <row r="83" spans="1:28" customFormat="1" ht="29.2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 s="9" customFormat="1" ht="12.75" customHeight="1" x14ac:dyDescent="0.25">
      <c r="A84" s="71" t="s">
        <v>126</v>
      </c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/>
      <c r="Q84"/>
      <c r="R84"/>
      <c r="S84" s="8"/>
      <c r="T84" s="8"/>
      <c r="U84" s="8"/>
      <c r="V84" s="8"/>
      <c r="W84" s="8"/>
      <c r="X84" s="8"/>
      <c r="Y84" s="8"/>
      <c r="Z84" s="8"/>
      <c r="AA84" s="8"/>
      <c r="AB84" s="8"/>
    </row>
    <row r="85" spans="1:28" s="9" customFormat="1" ht="12.75" customHeight="1" x14ac:dyDescent="0.25">
      <c r="A85" s="73" t="s">
        <v>119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/>
      <c r="Q85"/>
      <c r="R85"/>
      <c r="S85" s="8"/>
      <c r="T85" s="8"/>
      <c r="U85" s="8"/>
      <c r="V85" s="8"/>
      <c r="W85" s="8"/>
      <c r="X85" s="8"/>
      <c r="Y85" s="8"/>
      <c r="Z85" s="8"/>
      <c r="AA85" s="8"/>
      <c r="AB85" s="8"/>
    </row>
    <row r="86" spans="1:28" s="9" customFormat="1" ht="13.5" customHeight="1" x14ac:dyDescent="0.25">
      <c r="A86" s="6"/>
      <c r="B86" s="6"/>
      <c r="C86" s="6"/>
      <c r="D86" s="6"/>
      <c r="E86" s="6"/>
      <c r="F86" s="6"/>
      <c r="G86" s="6"/>
      <c r="H86" s="37"/>
      <c r="I86" s="38"/>
      <c r="J86" s="38"/>
      <c r="K86" s="38"/>
      <c r="L86" s="6"/>
      <c r="M86" s="6"/>
      <c r="N86" s="6"/>
      <c r="O86" s="6"/>
      <c r="P86"/>
      <c r="Q86"/>
      <c r="R86"/>
      <c r="S86" s="8"/>
      <c r="T86" s="8"/>
      <c r="U86" s="8"/>
      <c r="V86" s="8"/>
      <c r="W86" s="8"/>
      <c r="X86" s="8"/>
      <c r="Y86" s="8"/>
      <c r="Z86" s="8"/>
      <c r="AA86" s="8"/>
      <c r="AB86" s="8"/>
    </row>
    <row r="87" spans="1:28" s="9" customFormat="1" ht="12.75" customHeight="1" x14ac:dyDescent="0.25">
      <c r="A87" s="71" t="s">
        <v>127</v>
      </c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/>
      <c r="Q87"/>
      <c r="R87"/>
      <c r="S87" s="8"/>
      <c r="T87" s="8"/>
      <c r="U87" s="8"/>
      <c r="V87" s="8"/>
      <c r="W87" s="8"/>
      <c r="X87" s="8"/>
      <c r="Y87" s="8"/>
      <c r="Z87" s="8"/>
      <c r="AA87" s="8"/>
      <c r="AB87" s="8"/>
    </row>
    <row r="88" spans="1:28" s="9" customFormat="1" ht="12.75" customHeight="1" x14ac:dyDescent="0.25">
      <c r="A88" s="73" t="s">
        <v>119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/>
      <c r="Q88"/>
      <c r="R88"/>
      <c r="S88" s="8"/>
      <c r="T88" s="8"/>
      <c r="U88" s="8"/>
      <c r="V88" s="8"/>
      <c r="W88" s="8"/>
      <c r="X88" s="8"/>
      <c r="Y88" s="8"/>
      <c r="Z88" s="8"/>
      <c r="AA88" s="8"/>
      <c r="AB88" s="8"/>
    </row>
    <row r="89" spans="1:28" s="9" customFormat="1" ht="13.5" customHeight="1" x14ac:dyDescent="0.25">
      <c r="A89" s="6"/>
      <c r="B89" s="6"/>
      <c r="C89" s="6"/>
      <c r="D89" s="6"/>
      <c r="E89" s="6"/>
      <c r="F89" s="6"/>
      <c r="G89" s="6"/>
      <c r="H89" s="37"/>
      <c r="I89" s="38"/>
      <c r="J89" s="38"/>
      <c r="K89" s="38"/>
      <c r="L89" s="6"/>
      <c r="M89" s="6"/>
      <c r="N89" s="6"/>
      <c r="O89" s="6"/>
      <c r="P89"/>
      <c r="Q89"/>
      <c r="R89"/>
      <c r="S89" s="8"/>
      <c r="T89" s="8"/>
      <c r="U89" s="8"/>
      <c r="V89" s="8"/>
      <c r="W89" s="8"/>
      <c r="X89" s="8"/>
      <c r="Y89" s="8"/>
      <c r="Z89" s="8"/>
      <c r="AA89" s="8"/>
      <c r="AB89" s="8"/>
    </row>
    <row r="90" spans="1:28" customFormat="1" ht="15" x14ac:dyDescent="0.25">
      <c r="A90" s="5"/>
      <c r="B90" s="5"/>
      <c r="C90" s="5"/>
      <c r="D90" s="5"/>
      <c r="E90" s="5"/>
      <c r="F90" s="5"/>
      <c r="G90" s="5"/>
      <c r="H90" s="6"/>
      <c r="I90" s="70"/>
      <c r="J90" s="70"/>
      <c r="K90" s="70"/>
      <c r="L90" s="5"/>
      <c r="M90" s="5"/>
      <c r="N90" s="5"/>
      <c r="O90" s="5"/>
    </row>
  </sheetData>
  <mergeCells count="86">
    <mergeCell ref="I90:K90"/>
    <mergeCell ref="A82:K82"/>
    <mergeCell ref="A84:O84"/>
    <mergeCell ref="A85:O85"/>
    <mergeCell ref="A87:O87"/>
    <mergeCell ref="A88:O88"/>
    <mergeCell ref="A77:K77"/>
    <mergeCell ref="A78:K78"/>
    <mergeCell ref="A79:K79"/>
    <mergeCell ref="A80:K80"/>
    <mergeCell ref="A81:K81"/>
    <mergeCell ref="A72:K72"/>
    <mergeCell ref="A73:K73"/>
    <mergeCell ref="A74:K74"/>
    <mergeCell ref="A75:K75"/>
    <mergeCell ref="A76:K76"/>
    <mergeCell ref="A67:K67"/>
    <mergeCell ref="A68:K68"/>
    <mergeCell ref="A69:K69"/>
    <mergeCell ref="A70:K70"/>
    <mergeCell ref="A71:K71"/>
    <mergeCell ref="A62:K62"/>
    <mergeCell ref="A63:K63"/>
    <mergeCell ref="A64:K64"/>
    <mergeCell ref="A65:K65"/>
    <mergeCell ref="A66:K66"/>
    <mergeCell ref="A57:K57"/>
    <mergeCell ref="A58:K58"/>
    <mergeCell ref="A59:K59"/>
    <mergeCell ref="A60:K60"/>
    <mergeCell ref="A61:K6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37:E37"/>
    <mergeCell ref="A38:K38"/>
    <mergeCell ref="A39:K39"/>
    <mergeCell ref="A40:K40"/>
    <mergeCell ref="A41:O41"/>
    <mergeCell ref="A32:K32"/>
    <mergeCell ref="A33:O33"/>
    <mergeCell ref="C34:E34"/>
    <mergeCell ref="C35:E35"/>
    <mergeCell ref="C36:E36"/>
    <mergeCell ref="C27:E27"/>
    <mergeCell ref="A28:O28"/>
    <mergeCell ref="C29:E29"/>
    <mergeCell ref="A30:K30"/>
    <mergeCell ref="A31:K31"/>
    <mergeCell ref="A14:O14"/>
    <mergeCell ref="C15:G15"/>
    <mergeCell ref="F21:O21"/>
    <mergeCell ref="A24:A26"/>
    <mergeCell ref="B24:B26"/>
    <mergeCell ref="C24:E26"/>
    <mergeCell ref="F24:F26"/>
    <mergeCell ref="G24:G26"/>
    <mergeCell ref="H24:K24"/>
    <mergeCell ref="L24:O24"/>
    <mergeCell ref="H25:H26"/>
    <mergeCell ref="I25:K25"/>
    <mergeCell ref="L25:L26"/>
    <mergeCell ref="M25:O25"/>
    <mergeCell ref="A2:O2"/>
    <mergeCell ref="A11:O11"/>
    <mergeCell ref="A12:O12"/>
    <mergeCell ref="A13:O13"/>
    <mergeCell ref="A3:C3"/>
    <mergeCell ref="A4:D4"/>
    <mergeCell ref="J4:N4"/>
    <mergeCell ref="A5:D5"/>
    <mergeCell ref="J5:N5"/>
    <mergeCell ref="J7:O7"/>
    <mergeCell ref="J3:N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Ерунаковская-8 — 2 -</vt:lpstr>
      <vt:lpstr>'Реконструк Ерунаковская-8 — 2 -'!Заголовки_для_печати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Evgenia.Salnikova@evraz.com</cp:lastModifiedBy>
  <cp:lastPrinted>2024-02-15T07:56:52Z</cp:lastPrinted>
  <dcterms:created xsi:type="dcterms:W3CDTF">2020-09-30T08:50:27Z</dcterms:created>
  <dcterms:modified xsi:type="dcterms:W3CDTF">2024-02-16T08:47:12Z</dcterms:modified>
</cp:coreProperties>
</file>