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РУК  ССПИ ОДС " sheetId="1" r:id="rId1"/>
  </sheets>
  <definedNames>
    <definedName name="_xlnm.Print_Titles" localSheetId="0">'смета Реконструк РУК  ССПИ ОДС '!$29:$29</definedName>
  </definedNames>
  <calcPr calcId="145621"/>
</workbook>
</file>

<file path=xl/calcChain.xml><?xml version="1.0" encoding="utf-8"?>
<calcChain xmlns="http://schemas.openxmlformats.org/spreadsheetml/2006/main">
  <c r="L94" i="1" l="1"/>
  <c r="L95" i="1" l="1"/>
  <c r="L97" i="1" s="1"/>
  <c r="L96" i="1"/>
</calcChain>
</file>

<file path=xl/sharedStrings.xml><?xml version="1.0" encoding="utf-8"?>
<sst xmlns="http://schemas.openxmlformats.org/spreadsheetml/2006/main" count="237" uniqueCount="105">
  <si>
    <t/>
  </si>
  <si>
    <t>(локальная смета)</t>
  </si>
  <si>
    <t xml:space="preserve">на смета Реконструк РУК  ССПИ ОДС СП,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</si>
  <si>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</si>
  <si>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</si>
  <si>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</si>
  <si>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</si>
  <si>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</si>
  <si>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</si>
  <si>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</si>
  <si>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</si>
  <si>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</si>
  <si>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</si>
  <si>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</si>
  <si>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</si>
  <si>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</si>
  <si>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</si>
  <si>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</si>
  <si>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</si>
  <si>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</si>
  <si>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</si>
  <si>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</si>
  <si>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</si>
  <si>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</si>
  <si>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</si>
  <si>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</si>
  <si>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</si>
  <si>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УНЦ(2018)-П6-09</t>
  </si>
  <si>
    <t>Проектно-изыскательские работы для отдельных элементов электрических сетей стоимостью: от 21 до 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</si>
  <si>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</si>
  <si>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</si>
  <si>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</si>
  <si>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2025г.</t>
  </si>
  <si>
    <t>Раздел 2. Электромонтажные работы 2025г. ОП-10</t>
  </si>
  <si>
    <t>ОП-10</t>
  </si>
  <si>
    <t>2</t>
  </si>
  <si>
    <t>УНЦ(2018)-А5-06</t>
  </si>
  <si>
    <t>Системы АСУТП и ТМ:   шкаф гарантированного питания АСУТП и ТМ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</si>
  <si>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</si>
  <si>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</si>
  <si>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</si>
  <si>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3</t>
  </si>
  <si>
    <t>УНЦ(2018)-А5-03</t>
  </si>
  <si>
    <t>Системы АСУТП и ТМ:   дублированный сервер АСУТП и ТМ (ССПТИ)</t>
  </si>
  <si>
    <t>4</t>
  </si>
  <si>
    <t>УНЦ(2018)-А5-04</t>
  </si>
  <si>
    <t>Системы АСУТП и ТМ:   шкаф с 4 коммутаторами</t>
  </si>
  <si>
    <t>Итого по разделу 2 Электромонтажные работы 2025г. ОП-10</t>
  </si>
  <si>
    <t>Раздел 3. Электромонтажные работы 2026г. ПС Ерунаковская и Малиновская</t>
  </si>
  <si>
    <t>Ерунаковская</t>
  </si>
  <si>
    <t>5</t>
  </si>
  <si>
    <t>6</t>
  </si>
  <si>
    <t>7</t>
  </si>
  <si>
    <t>УНЦ(2018)-А5-08</t>
  </si>
  <si>
    <t>Системы АСУТП и ТМ:   АРМ оперативного персонала</t>
  </si>
  <si>
    <t>ПС Малиновская</t>
  </si>
  <si>
    <t>8</t>
  </si>
  <si>
    <t>9</t>
  </si>
  <si>
    <t>10</t>
  </si>
  <si>
    <t>Итого по разделу 3 Электромонтажные работы 2026г. ПС Ерунаковская и Малиновская</t>
  </si>
  <si>
    <t>Раздел 4. Электромонтажные работы 2027г. ПС Капитальная</t>
  </si>
  <si>
    <t>11</t>
  </si>
  <si>
    <t>12</t>
  </si>
  <si>
    <t>13</t>
  </si>
  <si>
    <t>Итого по разделу 4 Электромонтажные работы 2027г. ПС Капитальная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</si>
  <si>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</si>
  <si>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</si>
  <si>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</si>
  <si>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 xml:space="preserve">      дефлятор 2018г-2019г. 6,8% ПЗ=1,068  (Поз. 1-13)</t>
  </si>
  <si>
    <t xml:space="preserve">      дефлятор 2019г-2020г. 5,7% ПЗ=1,057  (Поз. 1-13)</t>
  </si>
  <si>
    <t xml:space="preserve">      дефлятор 2020г-2021г. 5,2% ПЗ=1,052  (Поз. 1-13)</t>
  </si>
  <si>
    <t xml:space="preserve">      дефлятор 2021г-2022г. 14,6% ПЗ=1,146  (Поз. 1-13)</t>
  </si>
  <si>
    <t xml:space="preserve">      дефлятор 2022г-2023г. 5,8% ПЗ=1,058  (Поз. 1-13)</t>
  </si>
  <si>
    <t xml:space="preserve">      дефлятор 2023г-2024г. 5,3% ПЗ=1,053  (Поз. 1-13)</t>
  </si>
  <si>
    <t xml:space="preserve">      дефлятор 2024г-2025г. 4,8% ПЗ=1,048  (Поз. 1-13)</t>
  </si>
  <si>
    <t xml:space="preserve">      дефлятор 2026г. 4,6% ПЗ=1,046  (Поз. 5-13)</t>
  </si>
  <si>
    <t xml:space="preserve">      дефлятор 2027г. 4,6% ПЗ=1,046  (Поз. 11-13)</t>
  </si>
  <si>
    <t>Итоги по смете:</t>
  </si>
  <si>
    <t xml:space="preserve">     Энергетическое строительство:</t>
  </si>
  <si>
    <t xml:space="preserve">          Итого Поз. 1-4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</t>
  </si>
  <si>
    <t xml:space="preserve">          Итого Поз. 5-10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</t>
  </si>
  <si>
    <t xml:space="preserve">          Итого Поз. 11-13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ПЗ=1,046; дефлятор 2027г. 4,6% ПЗ=1,046</t>
  </si>
  <si>
    <t xml:space="preserve">          Итого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</si>
  <si>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</si>
  <si>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</si>
  <si>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</si>
  <si>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</si>
  <si>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</si>
  <si>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</si>
  <si>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</si>
  <si>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</si>
  <si>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 xml:space="preserve">ЛОКАЛЬНАЯ СМЕТА № 1.24 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</si>
  <si>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</si>
  <si>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</si>
  <si>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</si>
  <si>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</si>
  <si>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</si>
  <si>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</si>
  <si>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</si>
  <si>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</si>
  <si>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</si>
  <si>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</si>
  <si>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Реконструкция ССПИ ОДС СП</t>
  </si>
  <si>
    <t>Составил: ведущий инженер сметчик 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</si>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</sst>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9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wrapText="1"/>
    </xf>
    <xf numFmtId="49" fontId="16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/>
    <xf numFmtId="49" fontId="20" fillId="0" borderId="0" xfId="0" applyNumberFormat="1" applyFont="1" applyFill="1" applyBorder="1" applyAlignment="1" applyProtection="1">
      <alignment horizontal="right"/>
    </xf>
    <xf numFmtId="49" fontId="19" fillId="0" borderId="1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21" fillId="0" borderId="0" xfId="0" applyNumberFormat="1" applyFont="1" applyFill="1" applyBorder="1" applyAlignment="1" applyProtection="1">
      <alignment vertical="top"/>
    </xf>
    <xf numFmtId="49" fontId="22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Border="1" applyAlignment="1" applyProtection="1">
      <alignment horizontal="left"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9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center" wrapText="1"/>
    </xf>
    <xf numFmtId="49" fontId="16" fillId="0" borderId="0" xfId="0" applyNumberFormat="1" applyFont="1" applyFill="1" applyBorder="1" applyAlignment="1" applyProtection="1">
      <alignment horizontal="center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49" fontId="20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7"/>
  <sheetViews>
    <sheetView tabSelected="1" workbookViewId="0">
      <selection activeCell="AE16" sqref="A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61.85546875" style="2" hidden="1" customWidth="1"/>
    <col min="27" max="27" width="132.7109375" style="2" hidden="1" customWidth="1"/>
    <col min="28" max="30" width="119.28515625" style="2" hidden="1" customWidth="1"/>
    <col min="31" max="16384" width="9.140625" style="1"/>
  </cols>
  <sheetData>
    <row r="1" spans="1:53" customFormat="1" ht="15" x14ac:dyDescent="0.25">
      <c r="M1" s="3"/>
    </row>
    <row r="2" spans="1:53" customFormat="1" ht="15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S2" s="44" t="s">
        <v>0</v>
      </c>
    </row>
    <row r="3" spans="1:53" s="48" customFormat="1" ht="14.25" customHeight="1" x14ac:dyDescent="0.2">
      <c r="A3" s="85"/>
      <c r="B3" s="85"/>
      <c r="C3" s="85"/>
      <c r="D3" s="45"/>
      <c r="E3" s="46"/>
      <c r="F3" s="46"/>
      <c r="G3" s="46"/>
      <c r="H3" s="46"/>
      <c r="I3" s="46"/>
      <c r="J3" s="86" t="s">
        <v>97</v>
      </c>
      <c r="K3" s="86"/>
      <c r="L3" s="86"/>
      <c r="M3" s="86"/>
      <c r="N3" s="86"/>
      <c r="O3" s="47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</row>
    <row r="4" spans="1:53" s="48" customFormat="1" ht="14.25" customHeight="1" x14ac:dyDescent="0.2">
      <c r="A4" s="87"/>
      <c r="B4" s="87"/>
      <c r="C4" s="87"/>
      <c r="D4" s="87"/>
      <c r="E4" s="50"/>
      <c r="F4" s="46"/>
      <c r="G4" s="46"/>
      <c r="H4" s="46"/>
      <c r="I4" s="46"/>
      <c r="J4" s="88" t="s">
        <v>98</v>
      </c>
      <c r="K4" s="88"/>
      <c r="L4" s="88"/>
      <c r="M4" s="88"/>
      <c r="N4" s="88"/>
      <c r="O4" s="47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</row>
    <row r="5" spans="1:53" s="48" customFormat="1" ht="14.25" customHeight="1" x14ac:dyDescent="0.2">
      <c r="A5" s="81"/>
      <c r="B5" s="81"/>
      <c r="C5" s="81"/>
      <c r="D5" s="81"/>
      <c r="E5" s="46"/>
      <c r="F5" s="46"/>
      <c r="G5" s="46"/>
      <c r="H5" s="46"/>
      <c r="I5" s="46"/>
      <c r="J5" s="82" t="s">
        <v>99</v>
      </c>
      <c r="K5" s="82"/>
      <c r="L5" s="82"/>
      <c r="M5" s="82"/>
      <c r="N5" s="82"/>
      <c r="O5" s="47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</row>
    <row r="6" spans="1:53" s="48" customFormat="1" ht="14.25" customHeight="1" x14ac:dyDescent="0.2">
      <c r="A6" s="51"/>
      <c r="C6" s="52"/>
      <c r="D6" s="50"/>
      <c r="E6" s="46"/>
      <c r="F6" s="46"/>
      <c r="G6" s="46"/>
      <c r="H6" s="46"/>
      <c r="I6" s="46"/>
      <c r="J6" s="53"/>
      <c r="K6" s="53"/>
      <c r="L6" s="53" t="s">
        <v>100</v>
      </c>
      <c r="M6" s="54"/>
      <c r="N6" s="54"/>
      <c r="O6" s="47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</row>
    <row r="7" spans="1:53" s="48" customFormat="1" ht="14.25" customHeight="1" x14ac:dyDescent="0.2">
      <c r="A7" s="51"/>
      <c r="B7" s="55"/>
      <c r="C7" s="55"/>
      <c r="D7" s="55"/>
      <c r="E7" s="46"/>
      <c r="F7" s="46"/>
      <c r="G7" s="46"/>
      <c r="H7" s="46"/>
      <c r="I7" s="46"/>
      <c r="J7" s="83" t="s">
        <v>101</v>
      </c>
      <c r="K7" s="83"/>
      <c r="L7" s="83"/>
      <c r="M7" s="83"/>
      <c r="N7" s="83"/>
      <c r="O7" s="83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</row>
    <row r="8" spans="1:53" s="57" customFormat="1" ht="14.25" customHeight="1" x14ac:dyDescent="0.2">
      <c r="A8" s="56"/>
      <c r="J8" s="47"/>
      <c r="K8" s="47"/>
      <c r="L8" s="47"/>
      <c r="M8" s="47"/>
      <c r="N8" s="47"/>
      <c r="O8" s="47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</row>
    <row r="9" spans="1:53" customFormat="1" ht="15" x14ac:dyDescent="0.25">
      <c r="A9" s="59"/>
      <c r="B9" s="59"/>
      <c r="C9" s="59"/>
      <c r="D9" s="59"/>
      <c r="E9" s="59"/>
      <c r="F9" s="59"/>
      <c r="G9" s="59"/>
      <c r="H9" s="59"/>
      <c r="I9" s="59"/>
      <c r="J9" s="60"/>
      <c r="K9" s="60"/>
      <c r="L9" s="60"/>
      <c r="M9" s="60"/>
      <c r="N9" s="60"/>
      <c r="O9" s="60"/>
    </row>
    <row r="10" spans="1:53" customFormat="1" ht="15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S10" s="4" t="s">
        <v>0</v>
      </c>
    </row>
    <row r="11" spans="1:53" customFormat="1" ht="15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75" t="s">
        <v>91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53" customFormat="1" ht="21" customHeight="1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1:53" customFormat="1" ht="15" x14ac:dyDescent="0.25">
      <c r="A15" s="76" t="s">
        <v>102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T15" s="4" t="s">
        <v>2</v>
      </c>
    </row>
    <row r="16" spans="1:53" customFormat="1" ht="15.75" customHeight="1" x14ac:dyDescent="0.25">
      <c r="A16" s="77" t="s">
        <v>3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</row>
    <row r="17" spans="1:25" customFormat="1" ht="15" x14ac:dyDescent="0.25">
      <c r="A17" s="6"/>
      <c r="B17" s="7" t="s">
        <v>4</v>
      </c>
      <c r="C17" s="78"/>
      <c r="D17" s="78"/>
      <c r="E17" s="78"/>
      <c r="F17" s="78"/>
      <c r="G17" s="78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58784079.600000001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48986733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9"/>
      <c r="G23" s="79"/>
      <c r="H23" s="79"/>
      <c r="I23" s="79"/>
      <c r="J23" s="79"/>
      <c r="K23" s="79"/>
      <c r="L23" s="79"/>
      <c r="M23" s="79"/>
      <c r="N23" s="79"/>
      <c r="O23" s="79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80" t="s">
        <v>13</v>
      </c>
      <c r="B26" s="80" t="s">
        <v>14</v>
      </c>
      <c r="C26" s="80" t="s">
        <v>15</v>
      </c>
      <c r="D26" s="80"/>
      <c r="E26" s="80"/>
      <c r="F26" s="80" t="s">
        <v>16</v>
      </c>
      <c r="G26" s="80" t="s">
        <v>17</v>
      </c>
      <c r="H26" s="80" t="s">
        <v>18</v>
      </c>
      <c r="I26" s="80"/>
      <c r="J26" s="80"/>
      <c r="K26" s="80"/>
      <c r="L26" s="80" t="s">
        <v>19</v>
      </c>
      <c r="M26" s="80"/>
      <c r="N26" s="80"/>
      <c r="O26" s="80"/>
    </row>
    <row r="27" spans="1:25" customFormat="1" ht="28.5" customHeight="1" x14ac:dyDescent="0.25">
      <c r="A27" s="80"/>
      <c r="B27" s="80"/>
      <c r="C27" s="80"/>
      <c r="D27" s="80"/>
      <c r="E27" s="80"/>
      <c r="F27" s="80"/>
      <c r="G27" s="80"/>
      <c r="H27" s="80" t="s">
        <v>20</v>
      </c>
      <c r="I27" s="80" t="s">
        <v>21</v>
      </c>
      <c r="J27" s="80"/>
      <c r="K27" s="80"/>
      <c r="L27" s="80" t="s">
        <v>20</v>
      </c>
      <c r="M27" s="73" t="s">
        <v>21</v>
      </c>
      <c r="N27" s="73"/>
      <c r="O27" s="73"/>
    </row>
    <row r="28" spans="1:25" customFormat="1" ht="15" customHeight="1" x14ac:dyDescent="0.25">
      <c r="A28" s="80"/>
      <c r="B28" s="80"/>
      <c r="C28" s="80"/>
      <c r="D28" s="80"/>
      <c r="E28" s="80"/>
      <c r="F28" s="80"/>
      <c r="G28" s="80"/>
      <c r="H28" s="80"/>
      <c r="I28" s="25" t="s">
        <v>22</v>
      </c>
      <c r="J28" s="25" t="s">
        <v>23</v>
      </c>
      <c r="K28" s="25" t="s">
        <v>24</v>
      </c>
      <c r="L28" s="80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3">
        <v>3</v>
      </c>
      <c r="D29" s="73"/>
      <c r="E29" s="73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68" t="s">
        <v>25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69" t="s">
        <v>28</v>
      </c>
      <c r="D31" s="69"/>
      <c r="E31" s="69"/>
      <c r="F31" s="27" t="s">
        <v>29</v>
      </c>
      <c r="G31" s="29">
        <v>1</v>
      </c>
      <c r="H31" s="30">
        <v>3000000</v>
      </c>
      <c r="I31" s="31"/>
      <c r="J31" s="31"/>
      <c r="K31" s="31"/>
      <c r="L31" s="32">
        <v>3000000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66" t="s">
        <v>30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33">
        <v>3000000</v>
      </c>
      <c r="M32" s="34"/>
      <c r="N32" s="34"/>
      <c r="O32" s="34"/>
      <c r="W32" s="26"/>
      <c r="Y32" s="35" t="s">
        <v>30</v>
      </c>
    </row>
    <row r="33" spans="1:27" customFormat="1" ht="15" x14ac:dyDescent="0.25">
      <c r="A33" s="66" t="s">
        <v>31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33">
        <v>4766979</v>
      </c>
      <c r="M33" s="34"/>
      <c r="N33" s="34"/>
      <c r="O33" s="34"/>
      <c r="W33" s="26"/>
      <c r="Y33" s="35" t="s">
        <v>31</v>
      </c>
    </row>
    <row r="34" spans="1:27" customFormat="1" ht="15" x14ac:dyDescent="0.25">
      <c r="A34" s="66" t="s">
        <v>32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36">
        <v>4766979</v>
      </c>
      <c r="M34" s="34"/>
      <c r="N34" s="34"/>
      <c r="O34" s="34"/>
      <c r="W34" s="26"/>
      <c r="Y34" s="35" t="s">
        <v>32</v>
      </c>
    </row>
    <row r="35" spans="1:27" customFormat="1" ht="15" x14ac:dyDescent="0.25">
      <c r="A35" s="68" t="s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W35" s="26" t="s">
        <v>33</v>
      </c>
      <c r="Y35" s="35"/>
    </row>
    <row r="36" spans="1:27" customFormat="1" ht="15" x14ac:dyDescent="0.25">
      <c r="A36" s="72" t="s">
        <v>34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W36" s="26"/>
      <c r="Y36" s="35"/>
      <c r="Z36" s="37" t="s">
        <v>34</v>
      </c>
    </row>
    <row r="37" spans="1:27" customFormat="1" ht="23.25" x14ac:dyDescent="0.25">
      <c r="A37" s="27" t="s">
        <v>35</v>
      </c>
      <c r="B37" s="28" t="s">
        <v>36</v>
      </c>
      <c r="C37" s="69" t="s">
        <v>37</v>
      </c>
      <c r="D37" s="69"/>
      <c r="E37" s="69"/>
      <c r="F37" s="27" t="s">
        <v>38</v>
      </c>
      <c r="G37" s="29">
        <v>1</v>
      </c>
      <c r="H37" s="30">
        <v>2514720</v>
      </c>
      <c r="I37" s="31"/>
      <c r="J37" s="31"/>
      <c r="K37" s="31"/>
      <c r="L37" s="32">
        <v>2514720</v>
      </c>
      <c r="M37" s="31"/>
      <c r="N37" s="31"/>
      <c r="O37" s="31"/>
      <c r="W37" s="26"/>
      <c r="X37" s="2" t="s">
        <v>37</v>
      </c>
      <c r="Y37" s="35"/>
      <c r="Z37" s="37"/>
    </row>
    <row r="38" spans="1:27" customFormat="1" ht="15" x14ac:dyDescent="0.25">
      <c r="A38" s="38"/>
      <c r="B38" s="39" t="s">
        <v>39</v>
      </c>
      <c r="C38" s="70" t="s">
        <v>40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1"/>
      <c r="W38" s="26"/>
      <c r="Y38" s="35"/>
      <c r="Z38" s="37"/>
      <c r="AA38" s="2" t="s">
        <v>40</v>
      </c>
    </row>
    <row r="39" spans="1:27" customFormat="1" ht="23.25" x14ac:dyDescent="0.25">
      <c r="A39" s="27" t="s">
        <v>41</v>
      </c>
      <c r="B39" s="28" t="s">
        <v>42</v>
      </c>
      <c r="C39" s="69" t="s">
        <v>43</v>
      </c>
      <c r="D39" s="69"/>
      <c r="E39" s="69"/>
      <c r="F39" s="27" t="s">
        <v>38</v>
      </c>
      <c r="G39" s="29">
        <v>1</v>
      </c>
      <c r="H39" s="30">
        <v>3266640</v>
      </c>
      <c r="I39" s="31"/>
      <c r="J39" s="31"/>
      <c r="K39" s="31"/>
      <c r="L39" s="32">
        <v>3266640</v>
      </c>
      <c r="M39" s="31"/>
      <c r="N39" s="31"/>
      <c r="O39" s="31"/>
      <c r="W39" s="26"/>
      <c r="X39" s="2" t="s">
        <v>43</v>
      </c>
      <c r="Y39" s="35"/>
      <c r="Z39" s="37"/>
    </row>
    <row r="40" spans="1:27" customFormat="1" ht="15" x14ac:dyDescent="0.25">
      <c r="A40" s="38"/>
      <c r="B40" s="39" t="s">
        <v>39</v>
      </c>
      <c r="C40" s="70" t="s">
        <v>40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1"/>
      <c r="W40" s="26"/>
      <c r="Y40" s="35"/>
      <c r="Z40" s="37"/>
      <c r="AA40" s="2" t="s">
        <v>40</v>
      </c>
    </row>
    <row r="41" spans="1:27" customFormat="1" ht="23.25" x14ac:dyDescent="0.25">
      <c r="A41" s="27" t="s">
        <v>44</v>
      </c>
      <c r="B41" s="28" t="s">
        <v>45</v>
      </c>
      <c r="C41" s="69" t="s">
        <v>46</v>
      </c>
      <c r="D41" s="69"/>
      <c r="E41" s="69"/>
      <c r="F41" s="27" t="s">
        <v>38</v>
      </c>
      <c r="G41" s="29">
        <v>1</v>
      </c>
      <c r="H41" s="30">
        <v>2490800</v>
      </c>
      <c r="I41" s="31"/>
      <c r="J41" s="31"/>
      <c r="K41" s="31"/>
      <c r="L41" s="32">
        <v>2490800</v>
      </c>
      <c r="M41" s="31"/>
      <c r="N41" s="31"/>
      <c r="O41" s="31"/>
      <c r="W41" s="26"/>
      <c r="X41" s="2" t="s">
        <v>46</v>
      </c>
      <c r="Y41" s="35"/>
      <c r="Z41" s="37"/>
    </row>
    <row r="42" spans="1:27" customFormat="1" ht="15" x14ac:dyDescent="0.25">
      <c r="A42" s="38"/>
      <c r="B42" s="39" t="s">
        <v>39</v>
      </c>
      <c r="C42" s="70" t="s">
        <v>40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1"/>
      <c r="W42" s="26"/>
      <c r="Y42" s="35"/>
      <c r="Z42" s="37"/>
      <c r="AA42" s="2" t="s">
        <v>40</v>
      </c>
    </row>
    <row r="43" spans="1:27" customFormat="1" ht="15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W43" s="26"/>
      <c r="Y43" s="35"/>
      <c r="Z43" s="37" t="s">
        <v>0</v>
      </c>
    </row>
    <row r="44" spans="1:27" customFormat="1" ht="15" x14ac:dyDescent="0.25">
      <c r="A44" s="66" t="s">
        <v>30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33">
        <v>8272160</v>
      </c>
      <c r="M44" s="34"/>
      <c r="N44" s="34"/>
      <c r="O44" s="34"/>
      <c r="W44" s="26"/>
      <c r="Y44" s="35" t="s">
        <v>30</v>
      </c>
      <c r="Z44" s="37"/>
    </row>
    <row r="45" spans="1:27" customFormat="1" ht="15" x14ac:dyDescent="0.25">
      <c r="A45" s="66" t="s">
        <v>31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33">
        <v>13144402</v>
      </c>
      <c r="M45" s="34"/>
      <c r="N45" s="34"/>
      <c r="O45" s="34"/>
      <c r="W45" s="26"/>
      <c r="Y45" s="35" t="s">
        <v>31</v>
      </c>
      <c r="Z45" s="37"/>
    </row>
    <row r="46" spans="1:27" customFormat="1" ht="15" x14ac:dyDescent="0.25">
      <c r="A46" s="66" t="s">
        <v>47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36">
        <v>13144402</v>
      </c>
      <c r="M46" s="34"/>
      <c r="N46" s="34"/>
      <c r="O46" s="34"/>
      <c r="W46" s="26"/>
      <c r="Y46" s="35" t="s">
        <v>47</v>
      </c>
      <c r="Z46" s="37"/>
    </row>
    <row r="47" spans="1:27" customFormat="1" ht="15" x14ac:dyDescent="0.25">
      <c r="A47" s="68" t="s">
        <v>48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W47" s="26" t="s">
        <v>48</v>
      </c>
      <c r="Y47" s="35"/>
      <c r="Z47" s="37"/>
    </row>
    <row r="48" spans="1:27" customFormat="1" ht="15" x14ac:dyDescent="0.25">
      <c r="A48" s="72" t="s">
        <v>49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W48" s="26"/>
      <c r="Y48" s="35"/>
      <c r="Z48" s="37" t="s">
        <v>49</v>
      </c>
    </row>
    <row r="49" spans="1:27" customFormat="1" ht="23.25" x14ac:dyDescent="0.25">
      <c r="A49" s="27" t="s">
        <v>50</v>
      </c>
      <c r="B49" s="28" t="s">
        <v>42</v>
      </c>
      <c r="C49" s="69" t="s">
        <v>43</v>
      </c>
      <c r="D49" s="69"/>
      <c r="E49" s="69"/>
      <c r="F49" s="27" t="s">
        <v>38</v>
      </c>
      <c r="G49" s="29">
        <v>1</v>
      </c>
      <c r="H49" s="30">
        <v>3266640</v>
      </c>
      <c r="I49" s="31"/>
      <c r="J49" s="31"/>
      <c r="K49" s="31"/>
      <c r="L49" s="32">
        <v>3266640</v>
      </c>
      <c r="M49" s="31"/>
      <c r="N49" s="31"/>
      <c r="O49" s="31"/>
      <c r="W49" s="26"/>
      <c r="X49" s="2" t="s">
        <v>43</v>
      </c>
      <c r="Y49" s="35"/>
      <c r="Z49" s="37"/>
    </row>
    <row r="50" spans="1:27" customFormat="1" ht="15" x14ac:dyDescent="0.25">
      <c r="A50" s="38"/>
      <c r="B50" s="39" t="s">
        <v>39</v>
      </c>
      <c r="C50" s="70" t="s">
        <v>40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1"/>
      <c r="W50" s="26"/>
      <c r="Y50" s="35"/>
      <c r="Z50" s="37"/>
      <c r="AA50" s="2" t="s">
        <v>40</v>
      </c>
    </row>
    <row r="51" spans="1:27" customFormat="1" ht="23.25" x14ac:dyDescent="0.25">
      <c r="A51" s="27" t="s">
        <v>51</v>
      </c>
      <c r="B51" s="28" t="s">
        <v>45</v>
      </c>
      <c r="C51" s="69" t="s">
        <v>46</v>
      </c>
      <c r="D51" s="69"/>
      <c r="E51" s="69"/>
      <c r="F51" s="27" t="s">
        <v>38</v>
      </c>
      <c r="G51" s="29">
        <v>1</v>
      </c>
      <c r="H51" s="30">
        <v>2490800</v>
      </c>
      <c r="I51" s="31"/>
      <c r="J51" s="31"/>
      <c r="K51" s="31"/>
      <c r="L51" s="32">
        <v>2490800</v>
      </c>
      <c r="M51" s="31"/>
      <c r="N51" s="31"/>
      <c r="O51" s="31"/>
      <c r="W51" s="26"/>
      <c r="X51" s="2" t="s">
        <v>46</v>
      </c>
      <c r="Y51" s="35"/>
      <c r="Z51" s="37"/>
    </row>
    <row r="52" spans="1:27" customFormat="1" ht="15" x14ac:dyDescent="0.25">
      <c r="A52" s="38"/>
      <c r="B52" s="39" t="s">
        <v>39</v>
      </c>
      <c r="C52" s="70" t="s">
        <v>40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1"/>
      <c r="W52" s="26"/>
      <c r="Y52" s="35"/>
      <c r="Z52" s="37"/>
      <c r="AA52" s="2" t="s">
        <v>40</v>
      </c>
    </row>
    <row r="53" spans="1:27" customFormat="1" ht="23.25" x14ac:dyDescent="0.25">
      <c r="A53" s="27" t="s">
        <v>52</v>
      </c>
      <c r="B53" s="28" t="s">
        <v>53</v>
      </c>
      <c r="C53" s="69" t="s">
        <v>54</v>
      </c>
      <c r="D53" s="69"/>
      <c r="E53" s="69"/>
      <c r="F53" s="27" t="s">
        <v>38</v>
      </c>
      <c r="G53" s="29">
        <v>1</v>
      </c>
      <c r="H53" s="30">
        <v>380640</v>
      </c>
      <c r="I53" s="31"/>
      <c r="J53" s="31"/>
      <c r="K53" s="31"/>
      <c r="L53" s="32">
        <v>380640</v>
      </c>
      <c r="M53" s="31"/>
      <c r="N53" s="31"/>
      <c r="O53" s="31"/>
      <c r="W53" s="26"/>
      <c r="X53" s="2" t="s">
        <v>54</v>
      </c>
      <c r="Y53" s="35"/>
      <c r="Z53" s="37"/>
    </row>
    <row r="54" spans="1:27" customFormat="1" ht="15" x14ac:dyDescent="0.25">
      <c r="A54" s="38"/>
      <c r="B54" s="39" t="s">
        <v>39</v>
      </c>
      <c r="C54" s="70" t="s">
        <v>40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1"/>
      <c r="W54" s="26"/>
      <c r="Y54" s="35"/>
      <c r="Z54" s="37"/>
      <c r="AA54" s="2" t="s">
        <v>40</v>
      </c>
    </row>
    <row r="55" spans="1:27" customFormat="1" ht="15" x14ac:dyDescent="0.25">
      <c r="A55" s="72" t="s">
        <v>55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W55" s="26"/>
      <c r="Y55" s="35"/>
      <c r="Z55" s="37" t="s">
        <v>55</v>
      </c>
    </row>
    <row r="56" spans="1:27" customFormat="1" ht="23.25" x14ac:dyDescent="0.25">
      <c r="A56" s="27" t="s">
        <v>56</v>
      </c>
      <c r="B56" s="28" t="s">
        <v>42</v>
      </c>
      <c r="C56" s="69" t="s">
        <v>43</v>
      </c>
      <c r="D56" s="69"/>
      <c r="E56" s="69"/>
      <c r="F56" s="27" t="s">
        <v>38</v>
      </c>
      <c r="G56" s="29">
        <v>1</v>
      </c>
      <c r="H56" s="30">
        <v>3266640</v>
      </c>
      <c r="I56" s="31"/>
      <c r="J56" s="31"/>
      <c r="K56" s="31"/>
      <c r="L56" s="32">
        <v>3266640</v>
      </c>
      <c r="M56" s="31"/>
      <c r="N56" s="31"/>
      <c r="O56" s="31"/>
      <c r="W56" s="26"/>
      <c r="X56" s="2" t="s">
        <v>43</v>
      </c>
      <c r="Y56" s="35"/>
      <c r="Z56" s="37"/>
    </row>
    <row r="57" spans="1:27" customFormat="1" ht="15" x14ac:dyDescent="0.25">
      <c r="A57" s="38"/>
      <c r="B57" s="39" t="s">
        <v>39</v>
      </c>
      <c r="C57" s="70" t="s">
        <v>40</v>
      </c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1"/>
      <c r="W57" s="26"/>
      <c r="Y57" s="35"/>
      <c r="Z57" s="37"/>
      <c r="AA57" s="2" t="s">
        <v>40</v>
      </c>
    </row>
    <row r="58" spans="1:27" customFormat="1" ht="23.25" x14ac:dyDescent="0.25">
      <c r="A58" s="27" t="s">
        <v>57</v>
      </c>
      <c r="B58" s="28" t="s">
        <v>45</v>
      </c>
      <c r="C58" s="69" t="s">
        <v>46</v>
      </c>
      <c r="D58" s="69"/>
      <c r="E58" s="69"/>
      <c r="F58" s="27" t="s">
        <v>38</v>
      </c>
      <c r="G58" s="29">
        <v>1</v>
      </c>
      <c r="H58" s="30">
        <v>2490800</v>
      </c>
      <c r="I58" s="31"/>
      <c r="J58" s="31"/>
      <c r="K58" s="31"/>
      <c r="L58" s="32">
        <v>2490800</v>
      </c>
      <c r="M58" s="31"/>
      <c r="N58" s="31"/>
      <c r="O58" s="31"/>
      <c r="W58" s="26"/>
      <c r="X58" s="2" t="s">
        <v>46</v>
      </c>
      <c r="Y58" s="35"/>
      <c r="Z58" s="37"/>
    </row>
    <row r="59" spans="1:27" customFormat="1" ht="15" x14ac:dyDescent="0.25">
      <c r="A59" s="38"/>
      <c r="B59" s="39" t="s">
        <v>39</v>
      </c>
      <c r="C59" s="70" t="s">
        <v>40</v>
      </c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1"/>
      <c r="W59" s="26"/>
      <c r="Y59" s="35"/>
      <c r="Z59" s="37"/>
      <c r="AA59" s="2" t="s">
        <v>40</v>
      </c>
    </row>
    <row r="60" spans="1:27" customFormat="1" ht="23.25" x14ac:dyDescent="0.25">
      <c r="A60" s="27" t="s">
        <v>58</v>
      </c>
      <c r="B60" s="28" t="s">
        <v>53</v>
      </c>
      <c r="C60" s="69" t="s">
        <v>54</v>
      </c>
      <c r="D60" s="69"/>
      <c r="E60" s="69"/>
      <c r="F60" s="27" t="s">
        <v>38</v>
      </c>
      <c r="G60" s="29">
        <v>1</v>
      </c>
      <c r="H60" s="30">
        <v>380640</v>
      </c>
      <c r="I60" s="31"/>
      <c r="J60" s="31"/>
      <c r="K60" s="31"/>
      <c r="L60" s="32">
        <v>380640</v>
      </c>
      <c r="M60" s="31"/>
      <c r="N60" s="31"/>
      <c r="O60" s="31"/>
      <c r="W60" s="26"/>
      <c r="X60" s="2" t="s">
        <v>54</v>
      </c>
      <c r="Y60" s="35"/>
      <c r="Z60" s="37"/>
    </row>
    <row r="61" spans="1:27" customFormat="1" ht="15" x14ac:dyDescent="0.25">
      <c r="A61" s="38"/>
      <c r="B61" s="39" t="s">
        <v>39</v>
      </c>
      <c r="C61" s="70" t="s">
        <v>40</v>
      </c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1"/>
      <c r="W61" s="26"/>
      <c r="Y61" s="35"/>
      <c r="Z61" s="37"/>
      <c r="AA61" s="2" t="s">
        <v>40</v>
      </c>
    </row>
    <row r="62" spans="1:27" customFormat="1" ht="15" x14ac:dyDescent="0.25">
      <c r="A62" s="66" t="s">
        <v>30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33">
        <v>12276160</v>
      </c>
      <c r="M62" s="34"/>
      <c r="N62" s="34"/>
      <c r="O62" s="34"/>
      <c r="W62" s="26"/>
      <c r="Y62" s="35" t="s">
        <v>30</v>
      </c>
      <c r="Z62" s="37"/>
    </row>
    <row r="63" spans="1:27" customFormat="1" ht="15" x14ac:dyDescent="0.25">
      <c r="A63" s="66" t="s">
        <v>31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33">
        <v>20404040</v>
      </c>
      <c r="M63" s="34"/>
      <c r="N63" s="34"/>
      <c r="O63" s="34"/>
      <c r="W63" s="26"/>
      <c r="Y63" s="35" t="s">
        <v>31</v>
      </c>
      <c r="Z63" s="37"/>
    </row>
    <row r="64" spans="1:27" customFormat="1" ht="15" x14ac:dyDescent="0.25">
      <c r="A64" s="66" t="s">
        <v>59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36">
        <v>20404040</v>
      </c>
      <c r="M64" s="34"/>
      <c r="N64" s="34"/>
      <c r="O64" s="34"/>
      <c r="W64" s="26"/>
      <c r="Y64" s="35" t="s">
        <v>59</v>
      </c>
      <c r="Z64" s="37"/>
    </row>
    <row r="65" spans="1:29" customFormat="1" ht="15" x14ac:dyDescent="0.25">
      <c r="A65" s="68" t="s">
        <v>60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W65" s="26" t="s">
        <v>60</v>
      </c>
      <c r="Y65" s="35"/>
      <c r="Z65" s="37"/>
    </row>
    <row r="66" spans="1:29" customFormat="1" ht="23.25" x14ac:dyDescent="0.25">
      <c r="A66" s="27" t="s">
        <v>61</v>
      </c>
      <c r="B66" s="28" t="s">
        <v>42</v>
      </c>
      <c r="C66" s="69" t="s">
        <v>43</v>
      </c>
      <c r="D66" s="69"/>
      <c r="E66" s="69"/>
      <c r="F66" s="27" t="s">
        <v>38</v>
      </c>
      <c r="G66" s="29">
        <v>1</v>
      </c>
      <c r="H66" s="30">
        <v>3266640</v>
      </c>
      <c r="I66" s="31"/>
      <c r="J66" s="31"/>
      <c r="K66" s="31"/>
      <c r="L66" s="32">
        <v>3266640</v>
      </c>
      <c r="M66" s="31"/>
      <c r="N66" s="31"/>
      <c r="O66" s="31"/>
      <c r="W66" s="26"/>
      <c r="X66" s="2" t="s">
        <v>43</v>
      </c>
      <c r="Y66" s="35"/>
      <c r="Z66" s="37"/>
    </row>
    <row r="67" spans="1:29" customFormat="1" ht="15" x14ac:dyDescent="0.25">
      <c r="A67" s="38"/>
      <c r="B67" s="39" t="s">
        <v>39</v>
      </c>
      <c r="C67" s="70" t="s">
        <v>40</v>
      </c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1"/>
      <c r="W67" s="26"/>
      <c r="Y67" s="35"/>
      <c r="Z67" s="37"/>
      <c r="AA67" s="2" t="s">
        <v>40</v>
      </c>
    </row>
    <row r="68" spans="1:29" customFormat="1" ht="23.25" x14ac:dyDescent="0.25">
      <c r="A68" s="27" t="s">
        <v>62</v>
      </c>
      <c r="B68" s="28" t="s">
        <v>45</v>
      </c>
      <c r="C68" s="69" t="s">
        <v>46</v>
      </c>
      <c r="D68" s="69"/>
      <c r="E68" s="69"/>
      <c r="F68" s="27" t="s">
        <v>38</v>
      </c>
      <c r="G68" s="29">
        <v>1</v>
      </c>
      <c r="H68" s="30">
        <v>2490800</v>
      </c>
      <c r="I68" s="31"/>
      <c r="J68" s="31"/>
      <c r="K68" s="31"/>
      <c r="L68" s="32">
        <v>2490800</v>
      </c>
      <c r="M68" s="31"/>
      <c r="N68" s="31"/>
      <c r="O68" s="31"/>
      <c r="W68" s="26"/>
      <c r="X68" s="2" t="s">
        <v>46</v>
      </c>
      <c r="Y68" s="35"/>
      <c r="Z68" s="37"/>
    </row>
    <row r="69" spans="1:29" customFormat="1" ht="15" x14ac:dyDescent="0.25">
      <c r="A69" s="38"/>
      <c r="B69" s="39" t="s">
        <v>39</v>
      </c>
      <c r="C69" s="70" t="s">
        <v>40</v>
      </c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1"/>
      <c r="W69" s="26"/>
      <c r="Y69" s="35"/>
      <c r="Z69" s="37"/>
      <c r="AA69" s="2" t="s">
        <v>40</v>
      </c>
    </row>
    <row r="70" spans="1:29" customFormat="1" ht="23.25" x14ac:dyDescent="0.25">
      <c r="A70" s="27" t="s">
        <v>63</v>
      </c>
      <c r="B70" s="28" t="s">
        <v>53</v>
      </c>
      <c r="C70" s="69" t="s">
        <v>54</v>
      </c>
      <c r="D70" s="69"/>
      <c r="E70" s="69"/>
      <c r="F70" s="27" t="s">
        <v>38</v>
      </c>
      <c r="G70" s="29">
        <v>1</v>
      </c>
      <c r="H70" s="30">
        <v>380640</v>
      </c>
      <c r="I70" s="31"/>
      <c r="J70" s="31"/>
      <c r="K70" s="31"/>
      <c r="L70" s="32">
        <v>380640</v>
      </c>
      <c r="M70" s="31"/>
      <c r="N70" s="31"/>
      <c r="O70" s="31"/>
      <c r="W70" s="26"/>
      <c r="X70" s="2" t="s">
        <v>54</v>
      </c>
      <c r="Y70" s="35"/>
      <c r="Z70" s="37"/>
    </row>
    <row r="71" spans="1:29" customFormat="1" ht="15" x14ac:dyDescent="0.25">
      <c r="A71" s="38"/>
      <c r="B71" s="39" t="s">
        <v>39</v>
      </c>
      <c r="C71" s="70" t="s">
        <v>40</v>
      </c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1"/>
      <c r="W71" s="26"/>
      <c r="Y71" s="35"/>
      <c r="Z71" s="37"/>
      <c r="AA71" s="2" t="s">
        <v>40</v>
      </c>
    </row>
    <row r="72" spans="1:29" customFormat="1" ht="15" x14ac:dyDescent="0.25">
      <c r="A72" s="66" t="s">
        <v>30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33">
        <v>6138080</v>
      </c>
      <c r="M72" s="34"/>
      <c r="N72" s="34"/>
      <c r="O72" s="34"/>
      <c r="W72" s="26"/>
      <c r="Y72" s="35" t="s">
        <v>30</v>
      </c>
      <c r="Z72" s="37"/>
    </row>
    <row r="73" spans="1:29" customFormat="1" ht="15" x14ac:dyDescent="0.25">
      <c r="A73" s="66" t="s">
        <v>31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33">
        <v>10671313</v>
      </c>
      <c r="M73" s="34"/>
      <c r="N73" s="34"/>
      <c r="O73" s="34"/>
      <c r="W73" s="26"/>
      <c r="Y73" s="35" t="s">
        <v>31</v>
      </c>
      <c r="Z73" s="37"/>
    </row>
    <row r="74" spans="1:29" customFormat="1" ht="15" x14ac:dyDescent="0.25">
      <c r="A74" s="66" t="s">
        <v>64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36">
        <v>10671313</v>
      </c>
      <c r="M74" s="34"/>
      <c r="N74" s="34"/>
      <c r="O74" s="34"/>
      <c r="W74" s="26"/>
      <c r="Y74" s="35" t="s">
        <v>64</v>
      </c>
      <c r="Z74" s="37"/>
    </row>
    <row r="75" spans="1:29" customFormat="1" ht="15" x14ac:dyDescent="0.25">
      <c r="A75" s="66" t="s">
        <v>65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33">
        <v>29686400</v>
      </c>
      <c r="M75" s="34"/>
      <c r="N75" s="34"/>
      <c r="O75" s="34"/>
      <c r="AB75" s="35" t="s">
        <v>65</v>
      </c>
    </row>
    <row r="76" spans="1:29" customFormat="1" ht="15" x14ac:dyDescent="0.25">
      <c r="A76" s="66" t="s">
        <v>66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33">
        <v>48986733</v>
      </c>
      <c r="M76" s="34"/>
      <c r="N76" s="34"/>
      <c r="O76" s="34"/>
      <c r="AB76" s="35" t="s">
        <v>66</v>
      </c>
    </row>
    <row r="77" spans="1:29" customFormat="1" ht="15" x14ac:dyDescent="0.25">
      <c r="A77" s="64" t="s">
        <v>67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31"/>
      <c r="M77" s="31"/>
      <c r="N77" s="31"/>
      <c r="O77" s="31"/>
      <c r="AB77" s="35"/>
      <c r="AC77" s="2" t="s">
        <v>67</v>
      </c>
    </row>
    <row r="78" spans="1:29" customFormat="1" ht="15" x14ac:dyDescent="0.25">
      <c r="A78" s="64" t="s">
        <v>68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32">
        <v>2018675</v>
      </c>
      <c r="M78" s="31"/>
      <c r="N78" s="31"/>
      <c r="O78" s="31"/>
      <c r="AB78" s="35"/>
      <c r="AC78" s="2" t="s">
        <v>68</v>
      </c>
    </row>
    <row r="79" spans="1:29" customFormat="1" ht="15" x14ac:dyDescent="0.25">
      <c r="A79" s="64" t="s">
        <v>69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32">
        <v>1807190</v>
      </c>
      <c r="M79" s="31"/>
      <c r="N79" s="31"/>
      <c r="O79" s="31"/>
      <c r="AB79" s="35"/>
      <c r="AC79" s="2" t="s">
        <v>69</v>
      </c>
    </row>
    <row r="80" spans="1:29" customFormat="1" ht="15" x14ac:dyDescent="0.25">
      <c r="A80" s="64" t="s">
        <v>70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32">
        <v>1742638</v>
      </c>
      <c r="M80" s="31"/>
      <c r="N80" s="31"/>
      <c r="O80" s="31"/>
      <c r="AB80" s="35"/>
      <c r="AC80" s="2" t="s">
        <v>70</v>
      </c>
    </row>
    <row r="81" spans="1:29" customFormat="1" ht="15" x14ac:dyDescent="0.25">
      <c r="A81" s="64" t="s">
        <v>71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32">
        <v>5147215</v>
      </c>
      <c r="M81" s="31"/>
      <c r="N81" s="31"/>
      <c r="O81" s="31"/>
      <c r="AB81" s="35"/>
      <c r="AC81" s="2" t="s">
        <v>71</v>
      </c>
    </row>
    <row r="82" spans="1:29" customFormat="1" ht="15" x14ac:dyDescent="0.25">
      <c r="A82" s="64" t="s">
        <v>72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32">
        <v>2343323</v>
      </c>
      <c r="M82" s="31"/>
      <c r="N82" s="31"/>
      <c r="O82" s="31"/>
      <c r="AB82" s="35"/>
      <c r="AC82" s="2" t="s">
        <v>72</v>
      </c>
    </row>
    <row r="83" spans="1:29" customFormat="1" ht="15" x14ac:dyDescent="0.25">
      <c r="A83" s="64" t="s">
        <v>73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32">
        <v>2265508</v>
      </c>
      <c r="M83" s="31"/>
      <c r="N83" s="31"/>
      <c r="O83" s="31"/>
      <c r="AB83" s="35"/>
      <c r="AC83" s="2" t="s">
        <v>73</v>
      </c>
    </row>
    <row r="84" spans="1:29" customFormat="1" ht="15" x14ac:dyDescent="0.25">
      <c r="A84" s="64" t="s">
        <v>74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32">
        <v>2160526</v>
      </c>
      <c r="M84" s="31"/>
      <c r="N84" s="31"/>
      <c r="O84" s="31"/>
      <c r="AB84" s="35"/>
      <c r="AC84" s="2" t="s">
        <v>74</v>
      </c>
    </row>
    <row r="85" spans="1:29" customFormat="1" ht="15" x14ac:dyDescent="0.25">
      <c r="A85" s="64" t="s">
        <v>75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32">
        <v>1345965</v>
      </c>
      <c r="M85" s="31"/>
      <c r="N85" s="31"/>
      <c r="O85" s="31"/>
      <c r="AB85" s="35"/>
      <c r="AC85" s="2" t="s">
        <v>75</v>
      </c>
    </row>
    <row r="86" spans="1:29" customFormat="1" ht="15" x14ac:dyDescent="0.25">
      <c r="A86" s="64" t="s">
        <v>76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32">
        <v>469293</v>
      </c>
      <c r="M86" s="31"/>
      <c r="N86" s="31"/>
      <c r="O86" s="31"/>
      <c r="AB86" s="35"/>
      <c r="AC86" s="2" t="s">
        <v>76</v>
      </c>
    </row>
    <row r="87" spans="1:29" customFormat="1" ht="15" x14ac:dyDescent="0.25">
      <c r="A87" s="66" t="s">
        <v>77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34"/>
      <c r="M87" s="34"/>
      <c r="N87" s="34"/>
      <c r="O87" s="34"/>
      <c r="AB87" s="35" t="s">
        <v>77</v>
      </c>
    </row>
    <row r="88" spans="1:29" customFormat="1" ht="15" x14ac:dyDescent="0.25">
      <c r="A88" s="64" t="s">
        <v>78</v>
      </c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31"/>
      <c r="M88" s="31"/>
      <c r="N88" s="31"/>
      <c r="O88" s="31"/>
      <c r="AB88" s="35"/>
      <c r="AC88" s="2" t="s">
        <v>78</v>
      </c>
    </row>
    <row r="89" spans="1:29" customFormat="1" ht="23.25" x14ac:dyDescent="0.25">
      <c r="A89" s="64" t="s">
        <v>79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32">
        <v>17911380</v>
      </c>
      <c r="M89" s="31"/>
      <c r="N89" s="31"/>
      <c r="O89" s="31"/>
      <c r="AB89" s="35"/>
      <c r="AC89" s="2" t="s">
        <v>79</v>
      </c>
    </row>
    <row r="90" spans="1:29" customFormat="1" ht="34.5" x14ac:dyDescent="0.25">
      <c r="A90" s="64" t="s">
        <v>80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32">
        <v>20404040</v>
      </c>
      <c r="M90" s="31"/>
      <c r="N90" s="31"/>
      <c r="O90" s="31"/>
      <c r="AB90" s="35"/>
      <c r="AC90" s="2" t="s">
        <v>80</v>
      </c>
    </row>
    <row r="91" spans="1:29" customFormat="1" ht="34.5" x14ac:dyDescent="0.25">
      <c r="A91" s="64" t="s">
        <v>81</v>
      </c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32">
        <v>10671313</v>
      </c>
      <c r="M91" s="31"/>
      <c r="N91" s="31"/>
      <c r="O91" s="31"/>
      <c r="AB91" s="35"/>
      <c r="AC91" s="2" t="s">
        <v>81</v>
      </c>
    </row>
    <row r="92" spans="1:29" customFormat="1" ht="15" x14ac:dyDescent="0.25">
      <c r="A92" s="64" t="s">
        <v>82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32">
        <v>48986733</v>
      </c>
      <c r="M92" s="31"/>
      <c r="N92" s="31"/>
      <c r="O92" s="31"/>
      <c r="AB92" s="35"/>
      <c r="AC92" s="2" t="s">
        <v>82</v>
      </c>
    </row>
    <row r="93" spans="1:29" customFormat="1" ht="15" x14ac:dyDescent="0.25">
      <c r="A93" s="65" t="s">
        <v>92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31"/>
      <c r="M93" s="31"/>
      <c r="N93" s="31"/>
      <c r="O93" s="31"/>
      <c r="AB93" s="35"/>
      <c r="AC93" s="2" t="s">
        <v>83</v>
      </c>
    </row>
    <row r="94" spans="1:29" customFormat="1" ht="15" x14ac:dyDescent="0.25">
      <c r="A94" s="65" t="s">
        <v>93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42">
        <f>L33</f>
        <v>4766979</v>
      </c>
      <c r="M94" s="31"/>
      <c r="N94" s="31"/>
      <c r="O94" s="31"/>
      <c r="AB94" s="35"/>
      <c r="AC94" s="2" t="s">
        <v>84</v>
      </c>
    </row>
    <row r="95" spans="1:29" customFormat="1" ht="15" x14ac:dyDescent="0.25">
      <c r="A95" s="65" t="s">
        <v>94</v>
      </c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32">
        <f>(L92-L94)*0.7</f>
        <v>30953827.799999997</v>
      </c>
      <c r="M95" s="31"/>
      <c r="N95" s="31"/>
      <c r="O95" s="31"/>
      <c r="AB95" s="35"/>
      <c r="AC95" s="2" t="s">
        <v>85</v>
      </c>
    </row>
    <row r="96" spans="1:29" customFormat="1" ht="15" x14ac:dyDescent="0.25">
      <c r="A96" s="65" t="s">
        <v>95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32">
        <f>(L92-L94)*0.3</f>
        <v>13265926.199999999</v>
      </c>
      <c r="M96" s="31"/>
      <c r="N96" s="31"/>
      <c r="O96" s="31"/>
      <c r="AB96" s="35"/>
      <c r="AC96" s="2" t="s">
        <v>86</v>
      </c>
    </row>
    <row r="97" spans="1:30" customFormat="1" ht="15" x14ac:dyDescent="0.25">
      <c r="A97" s="67" t="s">
        <v>96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43">
        <f>L94+L95+L96</f>
        <v>48986733</v>
      </c>
      <c r="M97" s="31"/>
      <c r="N97" s="31"/>
      <c r="O97" s="31"/>
      <c r="AB97" s="35"/>
      <c r="AC97" s="2" t="s">
        <v>87</v>
      </c>
    </row>
    <row r="98" spans="1:30" customFormat="1" ht="15" x14ac:dyDescent="0.25">
      <c r="A98" s="64" t="s">
        <v>88</v>
      </c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30">
        <v>9797346.5999999996</v>
      </c>
      <c r="M98" s="31"/>
      <c r="N98" s="31"/>
      <c r="O98" s="31"/>
      <c r="AB98" s="35"/>
      <c r="AC98" s="2" t="s">
        <v>88</v>
      </c>
    </row>
    <row r="99" spans="1:30" customFormat="1" ht="15" x14ac:dyDescent="0.25">
      <c r="A99" s="66" t="s">
        <v>89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36">
        <v>58784079.600000001</v>
      </c>
      <c r="M99" s="34"/>
      <c r="N99" s="34"/>
      <c r="O99" s="31"/>
      <c r="AB99" s="35"/>
      <c r="AD99" s="35" t="s">
        <v>89</v>
      </c>
    </row>
    <row r="100" spans="1:30" customFormat="1" ht="29.2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30" s="10" customFormat="1" ht="12.75" customHeight="1" x14ac:dyDescent="0.25">
      <c r="A101" s="62" t="s">
        <v>103</v>
      </c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/>
      <c r="Q101"/>
      <c r="R10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s="10" customFormat="1" ht="12.75" customHeight="1" x14ac:dyDescent="0.25">
      <c r="A102" s="61" t="s">
        <v>90</v>
      </c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/>
      <c r="Q102"/>
      <c r="R10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s="10" customFormat="1" ht="13.5" customHeight="1" x14ac:dyDescent="0.25">
      <c r="A103" s="7"/>
      <c r="B103" s="7"/>
      <c r="C103" s="7"/>
      <c r="D103" s="7"/>
      <c r="E103" s="7"/>
      <c r="F103" s="7"/>
      <c r="G103" s="7"/>
      <c r="H103" s="40"/>
      <c r="I103" s="41"/>
      <c r="J103" s="41"/>
      <c r="K103" s="41"/>
      <c r="L103" s="7"/>
      <c r="M103" s="7"/>
      <c r="N103" s="7"/>
      <c r="O103" s="7"/>
      <c r="P103"/>
      <c r="Q103"/>
      <c r="R10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s="10" customFormat="1" ht="12.75" customHeight="1" x14ac:dyDescent="0.25">
      <c r="A104" s="62" t="s">
        <v>104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/>
      <c r="Q104"/>
      <c r="R10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s="10" customFormat="1" ht="12.75" customHeight="1" x14ac:dyDescent="0.25">
      <c r="A105" s="61" t="s">
        <v>90</v>
      </c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/>
      <c r="Q105"/>
      <c r="R10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s="10" customFormat="1" ht="13.5" customHeight="1" x14ac:dyDescent="0.25">
      <c r="A106" s="7"/>
      <c r="B106" s="7"/>
      <c r="C106" s="7"/>
      <c r="D106" s="7"/>
      <c r="E106" s="7"/>
      <c r="F106" s="7"/>
      <c r="G106" s="7"/>
      <c r="H106" s="40"/>
      <c r="I106" s="41"/>
      <c r="J106" s="41"/>
      <c r="K106" s="41"/>
      <c r="L106" s="7"/>
      <c r="M106" s="7"/>
      <c r="N106" s="7"/>
      <c r="O106" s="7"/>
      <c r="P106"/>
      <c r="Q106"/>
      <c r="R10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customFormat="1" ht="15" x14ac:dyDescent="0.25">
      <c r="A107" s="6"/>
      <c r="B107" s="6"/>
      <c r="C107" s="6"/>
      <c r="D107" s="6"/>
      <c r="E107" s="6"/>
      <c r="F107" s="6"/>
      <c r="G107" s="6"/>
      <c r="H107" s="7"/>
      <c r="I107" s="63"/>
      <c r="J107" s="63"/>
      <c r="K107" s="63"/>
      <c r="L107" s="6"/>
      <c r="M107" s="6"/>
      <c r="N107" s="6"/>
      <c r="O107" s="6"/>
    </row>
  </sheetData>
  <mergeCells count="103">
    <mergeCell ref="A5:D5"/>
    <mergeCell ref="J5:N5"/>
    <mergeCell ref="J7:O7"/>
    <mergeCell ref="A2:O2"/>
    <mergeCell ref="A3:C3"/>
    <mergeCell ref="J3:N3"/>
    <mergeCell ref="A4:D4"/>
    <mergeCell ref="J4:N4"/>
    <mergeCell ref="A10:O10"/>
    <mergeCell ref="A11:O11"/>
    <mergeCell ref="A13:O13"/>
    <mergeCell ref="A14:O14"/>
    <mergeCell ref="A15:O15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C29:E29"/>
    <mergeCell ref="A30:O30"/>
    <mergeCell ref="C31:E31"/>
    <mergeCell ref="A32:K32"/>
    <mergeCell ref="A33:K33"/>
    <mergeCell ref="A34:K34"/>
    <mergeCell ref="A35:O35"/>
    <mergeCell ref="A36:O36"/>
    <mergeCell ref="C37:E37"/>
    <mergeCell ref="C38:O38"/>
    <mergeCell ref="C39:E39"/>
    <mergeCell ref="C40:O40"/>
    <mergeCell ref="C41:E41"/>
    <mergeCell ref="C42:O42"/>
    <mergeCell ref="A43:O43"/>
    <mergeCell ref="A44:K44"/>
    <mergeCell ref="A45:K45"/>
    <mergeCell ref="A46:K46"/>
    <mergeCell ref="A47:O47"/>
    <mergeCell ref="A48:O48"/>
    <mergeCell ref="C49:E49"/>
    <mergeCell ref="C50:O50"/>
    <mergeCell ref="C51:E51"/>
    <mergeCell ref="C52:O52"/>
    <mergeCell ref="C53:E53"/>
    <mergeCell ref="C54:O54"/>
    <mergeCell ref="A55:O55"/>
    <mergeCell ref="C56:E56"/>
    <mergeCell ref="C57:O57"/>
    <mergeCell ref="C58:E58"/>
    <mergeCell ref="C59:O59"/>
    <mergeCell ref="C60:E60"/>
    <mergeCell ref="C61:O61"/>
    <mergeCell ref="A62:K62"/>
    <mergeCell ref="A63:K63"/>
    <mergeCell ref="A64:K64"/>
    <mergeCell ref="A65:O65"/>
    <mergeCell ref="C66:E66"/>
    <mergeCell ref="C67:O67"/>
    <mergeCell ref="C68:E68"/>
    <mergeCell ref="C69:O69"/>
    <mergeCell ref="C70:E70"/>
    <mergeCell ref="C71:O71"/>
    <mergeCell ref="A72:K72"/>
    <mergeCell ref="A73:K73"/>
    <mergeCell ref="A74:K74"/>
    <mergeCell ref="A75:K75"/>
    <mergeCell ref="A76:K76"/>
    <mergeCell ref="A77:K77"/>
    <mergeCell ref="A78:K78"/>
    <mergeCell ref="A79:K79"/>
    <mergeCell ref="A80:K80"/>
    <mergeCell ref="A81:K81"/>
    <mergeCell ref="A82:K82"/>
    <mergeCell ref="A83:K83"/>
    <mergeCell ref="A84:K84"/>
    <mergeCell ref="A85:K85"/>
    <mergeCell ref="A86:K86"/>
    <mergeCell ref="A87:K87"/>
    <mergeCell ref="A88:K88"/>
    <mergeCell ref="A89:K89"/>
    <mergeCell ref="A90:K90"/>
    <mergeCell ref="A91:K91"/>
    <mergeCell ref="A102:O102"/>
    <mergeCell ref="A104:O104"/>
    <mergeCell ref="A105:O105"/>
    <mergeCell ref="I107:K107"/>
    <mergeCell ref="A92:K92"/>
    <mergeCell ref="A93:K93"/>
    <mergeCell ref="A99:K99"/>
    <mergeCell ref="A98:K98"/>
    <mergeCell ref="A94:K94"/>
    <mergeCell ref="A95:K95"/>
    <mergeCell ref="A96:K96"/>
    <mergeCell ref="A97:K97"/>
    <mergeCell ref="A101:O10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РУК  ССПИ ОДС </vt:lpstr>
      <vt:lpstr>'смета Реконструк РУК  ССПИ ОДС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2024-02-26T08:07:38Z</cp:lastPrinted>
  <dcterms:created xsi:type="dcterms:W3CDTF">2020-09-30T08:50:27Z</dcterms:created>
  <dcterms:modified xsi:type="dcterms:W3CDTF">2024-02-26T08:09:08Z</dcterms:modified>
</cp:coreProperties>
</file>