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10.40.44.234\тарифный\ИП 25-29\ОКСИР\1.18 Тех.перевооружение ТП ЦРСД (+)\ПТЭО\"/>
    </mc:Choice>
  </mc:AlternateContent>
  <xr:revisionPtr revIDLastSave="0" documentId="13_ncr:1_{B55ED3CA-FB26-4125-89AA-BD05860BCF8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Реконструк ТП-ЦРСД зам транс - " sheetId="1" r:id="rId1"/>
  </sheets>
  <definedNames>
    <definedName name="_xlnm.Print_Titles" localSheetId="0">'Реконструк ТП-ЦРСД зам транс - '!$13:$13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5" i="1" l="1"/>
  <c r="D67" i="1"/>
  <c r="D68" i="1" l="1"/>
  <c r="D69" i="1" s="1"/>
</calcChain>
</file>

<file path=xl/sharedStrings.xml><?xml version="1.0" encoding="utf-8"?>
<sst xmlns="http://schemas.openxmlformats.org/spreadsheetml/2006/main" count="147" uniqueCount="79">
  <si>
    <t/>
  </si>
  <si>
    <t>№ п/п</t>
  </si>
  <si>
    <t>Обоснование</t>
  </si>
  <si>
    <t>Наименование работ и затрат</t>
  </si>
  <si>
    <t>Единица измерения</t>
  </si>
  <si>
    <t>Кол-во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</si>
  <si>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</si>
  <si>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</si>
  <si>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</si>
  <si>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</si>
  <si>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</si>
  <si>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</t>
  </si>
  <si>
    <t>З/пМех</t>
  </si>
  <si>
    <t>Раздел 1. Проектные работы 2029г.</t>
  </si>
  <si>
    <t>1</t>
  </si>
  <si>
    <t>Проектно-изыскательские работы для отдельных элементов электрических сетей стоимостью: от 6 до 10,9 млн. руб.</t>
  </si>
  <si>
    <t>1 объект</t>
  </si>
  <si>
    <t xml:space="preserve"> дефлятор 2018г-2019г. 6,8% ПЗ=1,068</t>
  </si>
  <si>
    <t xml:space="preserve"> дефлятор 2019г-2020г. 5,7% ПЗ=1,057</t>
  </si>
  <si>
    <t xml:space="preserve"> дефлятор 2020г-2021г. 5,2% ПЗ=1,052</t>
  </si>
  <si>
    <t xml:space="preserve"> дефлятор 2021г-2022г. 14,6% ПЗ=1,146</t>
  </si>
  <si>
    <t xml:space="preserve"> дефлятор 2022г-2023г. 5,8% ПЗ=1,058</t>
  </si>
  <si>
    <t xml:space="preserve"> дефлятор 2023г-2024г. 5,3% ПЗ=1,053</t>
  </si>
  <si>
    <t xml:space="preserve"> дефлятор 2024г-2025г. 4,8% ПЗ=1,048</t>
  </si>
  <si>
    <t xml:space="preserve"> дефлятор 2026г. 4,6% ПЗ=1,046</t>
  </si>
  <si>
    <t xml:space="preserve"> дефлятор 2027г. 4,6% ПЗ=1,046</t>
  </si>
  <si>
    <t xml:space="preserve"> дефлятор 2028г. 4,6% ПЗ=1,046</t>
  </si>
  <si>
    <t xml:space="preserve"> дефлятор 2029г. 4,6% ПЗ=1,046</t>
  </si>
  <si>
    <t>Итого прямые затраты по разделу в базисных ценах</t>
  </si>
  <si>
    <t>Итого по разделу 1 Проектные работы 2029г.</t>
  </si>
  <si>
    <t>Раздел 2. Электромонтажные работы 2029г.</t>
  </si>
  <si>
    <t>2</t>
  </si>
  <si>
    <t>Ячейка двухобмоточного сухого трансформатора Т 6(10,15)/НН кВ, мощность 630 кВА</t>
  </si>
  <si>
    <t>1 ячейка</t>
  </si>
  <si>
    <t xml:space="preserve"> Коэффициент перехода от базового УНЦ электрических сетей (за исключением ВЛ) к уровню УНЦ Кемеровской области ПЗ=1,05 (ОЗП=1,05; ЭМ=1,05; МАТ=1,05)</t>
  </si>
  <si>
    <t>3</t>
  </si>
  <si>
    <t>Элементы ПС с устройством фундаментов: разъединитель на три полюса, напряжение 6-15 кВ</t>
  </si>
  <si>
    <t>1 ед.</t>
  </si>
  <si>
    <t xml:space="preserve"> Коэффициент перехода от базового УНЦ электрических сетей (за исключением ВЛ) к уровню УНЦ Кемеровской области ПЗ=1,1 (ОЗП=1,1; ЭМ=1,1; МАТ=1,1)</t>
  </si>
  <si>
    <t>4</t>
  </si>
  <si>
    <t>РЗА и прочие шкафы (панели): прочие шкафы (панели)(шкаф контр пункт ТМ)</t>
  </si>
  <si>
    <t xml:space="preserve"> Коэффициент перехода от базового УНЦ электрических сетей (за исключением ВЛ) к уровню УНЦ Кемеровской области ПЗ=1,04 (ОЗП=1,04; ЭМ=1,04; МАТ=1,04)</t>
  </si>
  <si>
    <t>Итого по разделу 2 Электромонтажные работы 2029г.</t>
  </si>
  <si>
    <t>Итого прямые затраты по смете в базисных ценах</t>
  </si>
  <si>
    <t xml:space="preserve">     НДС 20%</t>
  </si>
  <si>
    <t xml:space="preserve">  ВСЕГО по смете</t>
  </si>
  <si>
    <t>Номер группы инвест. проектов:</t>
  </si>
  <si>
    <t xml:space="preserve">на Реконструк Ерунаковская-8, </t>
  </si>
  <si>
    <t>Идентификатор проекта:</t>
  </si>
  <si>
    <t>Объект: Техническое перевооружение: ПС 6/0,4кВ "ТП-ЦРСД" (Монтаж трансформаторов Т-1, Т-2 взамен существующих)</t>
  </si>
  <si>
    <t>Исходный документ</t>
  </si>
  <si>
    <t>Расчет</t>
  </si>
  <si>
    <t>НДС (20%)</t>
  </si>
  <si>
    <t>ВСЕГО с НДС</t>
  </si>
  <si>
    <t>Локальный сметный расчет на Техническое перевооружение: ПС 6/0,4кВ "ТП-ЦРСД" (Монтаж трансформаторов Т-1, Т-2 взамен существующих)</t>
  </si>
  <si>
    <t>Стоимость по ЛСР, тыс.руб без НДС в ценах 2028 г.</t>
  </si>
  <si>
    <t>Индекс-дефлятор 2029 г.</t>
  </si>
  <si>
    <t>Итого в ценах 2029 г.</t>
  </si>
  <si>
    <t>Обоснование соответствия объема финансовых потребностей, необходимых для реализации мероприятий корректировки Программы, абзацу 1 пункта 32 Основ (непривышения финансовых потребностей надо укрупненными нормативами цены), согласно приказа № 131 от 26.02.2024 г. Министерства энергетики РФ.</t>
  </si>
  <si>
    <t>УНЦ(2023)-П6-07</t>
  </si>
  <si>
    <t>Проектные и изыскательские работы для отдельных элементов электрических сетей стоимостью: от 6 до 10,9 млн. руб.</t>
  </si>
  <si>
    <t xml:space="preserve"> Дефлятор 2024 ПЗ=5,3% (ОЗП=5,3%; ЭМ=5,3% к расх.; ЗПМ=5,3%; МАТ=5,3% к расх.; ТЗ=5,3%; ТЗМ=5,3%)</t>
  </si>
  <si>
    <t xml:space="preserve"> Дефлятор 2025 ПЗ=4,8% (ОЗП=4,8%; ЭМ=4,8% к расх.; ЗПМ=4,8%; МАТ=4,8% к расх.; ТЗ=4,8%; ТЗМ=4,8%)</t>
  </si>
  <si>
    <t xml:space="preserve"> Дефлятор 2026 ПЗ=4,6% (ОЗП=4,6%; ЭМ=4,6% к расх.; ЗПМ=4,6%; МАТ=4,6% к расх.; ТЗ=4,6%; ТЗМ=4,6%)</t>
  </si>
  <si>
    <t xml:space="preserve"> Дефлятор 2027 ПЗ=4,6% (ОЗП=4,6%; ЭМ=4,6% к расх.; ЗПМ=4,6%; МАТ=4,6% к расх.; ТЗ=4,6%; ТЗМ=4,6%)</t>
  </si>
  <si>
    <t xml:space="preserve"> Дефлятор 2028 ПЗ=4,6% (ОЗП=4,6%; ЭМ=4,6% к расх.; ЗПМ=4,6%; МАТ=4,6% к расх.; ТЗ=4,6%; ТЗМ=4,6%)</t>
  </si>
  <si>
    <t xml:space="preserve"> Дефлятор 2029 ПЗ=4,6% (ОЗП=4,6%; ЭМ=4,6% к расх.; ЗПМ=4,6%; МАТ=4,6% к расх.; ТЗ=4,6%; ТЗМ=4,6%)</t>
  </si>
  <si>
    <t>Накладные расходы 108% ФОТ (от 0)</t>
  </si>
  <si>
    <t>Сметная прибыль 65% ФОТ (от 0)</t>
  </si>
  <si>
    <t>УНЦ(2023)-Т5-17-4</t>
  </si>
  <si>
    <t>Ячейка двухобмоточного сухого трансформатора 6(10,15)/НН кВ, мощность 630 кВА</t>
  </si>
  <si>
    <t>Ц1-84-5</t>
  </si>
  <si>
    <t xml:space="preserve"> Коэффициент перехода от базового УНЦ электрических сетей (за исключением ВЛ) к уровню УНЦ Кемеровской области ПЗ=1,55 (ОЗП=1,55; ЭМ=1,55; МАТ=1,55)</t>
  </si>
  <si>
    <t>УНЦ(2023)-И5-06-1</t>
  </si>
  <si>
    <t>Ц1-84-6</t>
  </si>
  <si>
    <t xml:space="preserve"> Коэффициент перехода от базового УНЦ электрических сетей (за исключением ВЛ) к уровню УНЦ Кемеровской области ПЗ=1,53 (ОЗП=1,53; ЭМ=1,53; МАТ=1,53)</t>
  </si>
  <si>
    <t>УНЦ(2023)-И12-06</t>
  </si>
  <si>
    <t>Прочий шкаф (панель)(шкаф контр пункт ТМ)</t>
  </si>
  <si>
    <t>Стоимость мероприятия согласно ЛСР (10 365,24 тыс. руб. с НДС) не превышает стоимость расчета, выполненного в соответствии с укрупненными нормативами цены (18 283,26 тыс. руб. с НДС). Мероприятие включено в инвестиционную программу со стоимостью, не превышающей укрупненные нормативы цены.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</si>
</sst>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7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0"/>
      <color rgb="FF000000"/>
      <name val="Arial"/>
      <charset val="204"/>
    </font>
    <font>
      <b/>
      <sz val="8"/>
      <color rgb="FF000000"/>
      <name val="Arial"/>
      <charset val="204"/>
    </font>
    <font>
      <sz val="9"/>
      <color rgb="FF00000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Calibri"/>
      <family val="2"/>
      <charset val="204"/>
    </font>
    <font>
      <b/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name val="Arial"/>
      <family val="2"/>
      <charset val="204"/>
    </font>
    <font>
      <b/>
      <sz val="8"/>
      <color theme="0"/>
      <name val="Arial"/>
      <family val="2"/>
      <charset val="204"/>
    </font>
    <font>
      <sz val="8"/>
      <color theme="0"/>
      <name val="Arial"/>
      <family val="2"/>
      <charset val="204"/>
    </font>
    <font>
      <sz val="9"/>
      <name val="Arial"/>
      <family val="2"/>
      <charset val="204"/>
    </font>
    <font>
      <b/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wrapText="1"/>
    </xf>
    <xf numFmtId="0" fontId="0" fillId="0" borderId="0" xfId="0" applyAlignment="1"/>
    <xf numFmtId="0" fontId="4" fillId="0" borderId="0" xfId="0" applyFont="1" applyAlignment="1"/>
    <xf numFmtId="0" fontId="5" fillId="0" borderId="0" xfId="0" applyNumberFormat="1" applyFont="1" applyFill="1" applyBorder="1" applyAlignment="1" applyProtection="1">
      <alignment wrapText="1"/>
    </xf>
    <xf numFmtId="0" fontId="6" fillId="0" borderId="0" xfId="0" applyNumberFormat="1" applyFont="1" applyFill="1" applyBorder="1" applyAlignment="1" applyProtection="1">
      <alignment wrapText="1"/>
    </xf>
    <xf numFmtId="0" fontId="0" fillId="0" borderId="0" xfId="0" applyBorder="1" applyAlignment="1"/>
    <xf numFmtId="49" fontId="7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/>
    <xf numFmtId="49" fontId="6" fillId="0" borderId="0" xfId="0" applyNumberFormat="1" applyFont="1" applyFill="1" applyBorder="1" applyAlignment="1" applyProtection="1"/>
    <xf numFmtId="49" fontId="8" fillId="0" borderId="3" xfId="0" applyNumberFormat="1" applyFont="1" applyFill="1" applyBorder="1" applyAlignment="1" applyProtection="1">
      <alignment horizontal="center" wrapText="1"/>
    </xf>
    <xf numFmtId="49" fontId="6" fillId="0" borderId="0" xfId="0" applyNumberFormat="1" applyFont="1" applyFill="1" applyBorder="1" applyAlignment="1" applyProtection="1">
      <alignment horizontal="right" vertical="top"/>
    </xf>
    <xf numFmtId="49" fontId="6" fillId="0" borderId="0" xfId="0" applyNumberFormat="1" applyFont="1" applyFill="1" applyBorder="1" applyAlignment="1" applyProtection="1">
      <alignment vertical="top"/>
    </xf>
    <xf numFmtId="49" fontId="9" fillId="0" borderId="0" xfId="0" applyNumberFormat="1" applyFont="1" applyFill="1" applyBorder="1" applyAlignment="1" applyProtection="1"/>
    <xf numFmtId="49" fontId="8" fillId="0" borderId="3" xfId="0" applyNumberFormat="1" applyFont="1" applyFill="1" applyBorder="1" applyAlignment="1" applyProtection="1">
      <alignment wrapText="1"/>
    </xf>
    <xf numFmtId="4" fontId="8" fillId="0" borderId="3" xfId="0" applyNumberFormat="1" applyFont="1" applyFill="1" applyBorder="1" applyAlignment="1" applyProtection="1">
      <alignment wrapText="1"/>
    </xf>
    <xf numFmtId="164" fontId="8" fillId="0" borderId="3" xfId="0" applyNumberFormat="1" applyFont="1" applyFill="1" applyBorder="1" applyAlignment="1" applyProtection="1">
      <alignment wrapText="1"/>
    </xf>
    <xf numFmtId="4" fontId="6" fillId="0" borderId="0" xfId="0" applyNumberFormat="1" applyFont="1" applyFill="1" applyBorder="1" applyAlignment="1" applyProtection="1"/>
    <xf numFmtId="49" fontId="10" fillId="0" borderId="3" xfId="0" applyNumberFormat="1" applyFont="1" applyFill="1" applyBorder="1" applyAlignment="1" applyProtection="1">
      <alignment wrapText="1"/>
    </xf>
    <xf numFmtId="4" fontId="10" fillId="0" borderId="3" xfId="0" applyNumberFormat="1" applyFont="1" applyFill="1" applyBorder="1" applyAlignment="1" applyProtection="1">
      <alignment wrapText="1"/>
    </xf>
    <xf numFmtId="4" fontId="11" fillId="0" borderId="0" xfId="0" applyNumberFormat="1" applyFont="1" applyFill="1" applyBorder="1" applyAlignment="1" applyProtection="1">
      <alignment horizontal="right"/>
    </xf>
    <xf numFmtId="49" fontId="11" fillId="0" borderId="0" xfId="0" applyNumberFormat="1" applyFont="1" applyFill="1" applyBorder="1" applyAlignment="1" applyProtection="1"/>
    <xf numFmtId="4" fontId="8" fillId="0" borderId="3" xfId="0" applyNumberFormat="1" applyFont="1" applyFill="1" applyBorder="1" applyAlignment="1" applyProtection="1"/>
    <xf numFmtId="49" fontId="12" fillId="0" borderId="0" xfId="0" applyNumberFormat="1" applyFont="1" applyFill="1" applyBorder="1" applyAlignment="1" applyProtection="1">
      <alignment vertical="center"/>
    </xf>
    <xf numFmtId="4" fontId="8" fillId="2" borderId="3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/>
    <xf numFmtId="4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wrapText="1"/>
    </xf>
    <xf numFmtId="3" fontId="13" fillId="0" borderId="0" xfId="0" applyNumberFormat="1" applyFont="1" applyFill="1" applyBorder="1" applyAlignment="1" applyProtection="1">
      <alignment horizontal="right" vertical="top" wrapText="1"/>
    </xf>
    <xf numFmtId="0" fontId="13" fillId="0" borderId="0" xfId="0" applyNumberFormat="1" applyFont="1" applyFill="1" applyBorder="1" applyAlignment="1" applyProtection="1">
      <alignment horizontal="right" vertical="top" wrapText="1"/>
    </xf>
    <xf numFmtId="4" fontId="14" fillId="0" borderId="0" xfId="0" applyNumberFormat="1" applyFont="1" applyFill="1" applyBorder="1" applyAlignment="1" applyProtection="1">
      <alignment horizontal="right" vertical="top" wrapText="1"/>
    </xf>
    <xf numFmtId="0" fontId="14" fillId="0" borderId="0" xfId="0" applyNumberFormat="1" applyFont="1" applyFill="1" applyBorder="1" applyAlignment="1" applyProtection="1">
      <alignment horizontal="right" vertical="top" wrapText="1"/>
    </xf>
    <xf numFmtId="4" fontId="13" fillId="0" borderId="0" xfId="0" applyNumberFormat="1" applyFont="1" applyFill="1" applyBorder="1" applyAlignment="1" applyProtection="1">
      <alignment horizontal="right" vertical="top" wrapText="1"/>
    </xf>
    <xf numFmtId="49" fontId="15" fillId="0" borderId="3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top" wrapText="1"/>
    </xf>
    <xf numFmtId="49" fontId="16" fillId="0" borderId="3" xfId="0" applyNumberFormat="1" applyFont="1" applyBorder="1" applyAlignment="1">
      <alignment horizontal="left" vertical="top" wrapText="1"/>
    </xf>
    <xf numFmtId="1" fontId="11" fillId="0" borderId="3" xfId="0" applyNumberFormat="1" applyFont="1" applyBorder="1" applyAlignment="1">
      <alignment horizontal="center" vertical="top" wrapText="1"/>
    </xf>
    <xf numFmtId="4" fontId="11" fillId="0" borderId="3" xfId="0" applyNumberFormat="1" applyFont="1" applyBorder="1" applyAlignment="1">
      <alignment horizontal="right" vertical="top" wrapText="1"/>
    </xf>
    <xf numFmtId="0" fontId="11" fillId="0" borderId="3" xfId="0" applyFont="1" applyBorder="1" applyAlignment="1">
      <alignment horizontal="right" vertical="top" wrapText="1"/>
    </xf>
    <xf numFmtId="3" fontId="11" fillId="0" borderId="3" xfId="0" applyNumberFormat="1" applyFont="1" applyBorder="1" applyAlignment="1">
      <alignment horizontal="right" vertical="top" wrapText="1"/>
    </xf>
    <xf numFmtId="49" fontId="11" fillId="0" borderId="4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right" vertical="top" wrapText="1"/>
    </xf>
    <xf numFmtId="49" fontId="11" fillId="0" borderId="4" xfId="0" applyNumberFormat="1" applyFont="1" applyBorder="1" applyAlignment="1">
      <alignment vertical="top" wrapText="1"/>
    </xf>
    <xf numFmtId="49" fontId="11" fillId="0" borderId="2" xfId="0" applyNumberFormat="1" applyFont="1" applyBorder="1" applyAlignment="1">
      <alignment vertical="top" wrapText="1"/>
    </xf>
    <xf numFmtId="49" fontId="11" fillId="0" borderId="2" xfId="0" applyNumberFormat="1" applyFont="1" applyBorder="1" applyAlignment="1">
      <alignment horizontal="right" vertical="top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top"/>
    </xf>
    <xf numFmtId="0" fontId="11" fillId="0" borderId="2" xfId="0" applyFont="1" applyBorder="1"/>
    <xf numFmtId="0" fontId="11" fillId="0" borderId="2" xfId="0" applyFont="1" applyBorder="1" applyAlignment="1">
      <alignment horizontal="right"/>
    </xf>
    <xf numFmtId="0" fontId="11" fillId="0" borderId="2" xfId="0" applyFont="1" applyBorder="1" applyAlignment="1">
      <alignment horizontal="right" vertical="top"/>
    </xf>
    <xf numFmtId="0" fontId="7" fillId="0" borderId="2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3" fontId="16" fillId="0" borderId="3" xfId="0" applyNumberFormat="1" applyFont="1" applyBorder="1" applyAlignment="1">
      <alignment horizontal="right" vertical="top" wrapText="1"/>
    </xf>
    <xf numFmtId="0" fontId="16" fillId="0" borderId="3" xfId="0" applyFont="1" applyBorder="1" applyAlignment="1">
      <alignment horizontal="right" vertical="top" wrapText="1"/>
    </xf>
    <xf numFmtId="4" fontId="16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49" fontId="1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wrapText="1"/>
    </xf>
    <xf numFmtId="49" fontId="8" fillId="0" borderId="5" xfId="0" applyNumberFormat="1" applyFont="1" applyFill="1" applyBorder="1" applyAlignment="1" applyProtection="1">
      <alignment horizontal="center" wrapText="1"/>
    </xf>
    <xf numFmtId="49" fontId="8" fillId="0" borderId="7" xfId="0" applyNumberFormat="1" applyFont="1" applyFill="1" applyBorder="1" applyAlignment="1" applyProtection="1">
      <alignment horizontal="center" wrapText="1"/>
    </xf>
    <xf numFmtId="49" fontId="8" fillId="0" borderId="8" xfId="0" applyNumberFormat="1" applyFont="1" applyFill="1" applyBorder="1" applyAlignment="1" applyProtection="1">
      <alignment horizontal="center" wrapText="1"/>
    </xf>
    <xf numFmtId="49" fontId="8" fillId="0" borderId="9" xfId="0" applyNumberFormat="1" applyFont="1" applyFill="1" applyBorder="1" applyAlignment="1" applyProtection="1">
      <alignment horizontal="center" wrapText="1"/>
    </xf>
    <xf numFmtId="49" fontId="8" fillId="0" borderId="6" xfId="0" applyNumberFormat="1" applyFont="1" applyFill="1" applyBorder="1" applyAlignment="1" applyProtection="1">
      <alignment horizontal="right"/>
    </xf>
    <xf numFmtId="49" fontId="8" fillId="0" borderId="5" xfId="0" applyNumberFormat="1" applyFont="1" applyFill="1" applyBorder="1" applyAlignment="1" applyProtection="1">
      <alignment horizontal="right"/>
    </xf>
    <xf numFmtId="49" fontId="10" fillId="0" borderId="6" xfId="0" applyNumberFormat="1" applyFont="1" applyFill="1" applyBorder="1" applyAlignment="1" applyProtection="1">
      <alignment horizontal="right"/>
    </xf>
    <xf numFmtId="0" fontId="11" fillId="0" borderId="0" xfId="0" applyNumberFormat="1" applyFont="1" applyFill="1" applyBorder="1" applyAlignment="1" applyProtection="1">
      <alignment horizontal="left" wrapText="1"/>
    </xf>
    <xf numFmtId="49" fontId="14" fillId="0" borderId="0" xfId="0" applyNumberFormat="1" applyFont="1" applyFill="1" applyBorder="1" applyAlignment="1" applyProtection="1">
      <alignment horizontal="left" vertical="top" wrapText="1"/>
    </xf>
    <xf numFmtId="49" fontId="13" fillId="0" borderId="0" xfId="0" applyNumberFormat="1" applyFont="1" applyFill="1" applyBorder="1" applyAlignment="1" applyProtection="1">
      <alignment horizontal="left" vertical="top" wrapText="1"/>
    </xf>
    <xf numFmtId="49" fontId="13" fillId="3" borderId="0" xfId="0" applyNumberFormat="1" applyFont="1" applyFill="1" applyBorder="1" applyAlignment="1" applyProtection="1">
      <alignment horizontal="left" vertical="top" wrapText="1"/>
    </xf>
    <xf numFmtId="49" fontId="11" fillId="0" borderId="3" xfId="0" applyNumberFormat="1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76"/>
  <sheetViews>
    <sheetView tabSelected="1" topLeftCell="A55" workbookViewId="0">
      <selection activeCell="L57" sqref="L57"/>
    </sheetView>
  </sheetViews>
  <sheetFormatPr defaultColWidth="9.109375" defaultRowHeight="11.25" customHeight="1" x14ac:dyDescent="0.2"/>
  <cols>
    <col min="1" max="1" width="9" style="1" customWidth="1"/>
    <col min="2" max="2" width="20.109375" style="1" customWidth="1"/>
    <col min="3" max="3" width="21.44140625" style="1" customWidth="1"/>
    <col min="4" max="4" width="28.109375" style="1" customWidth="1"/>
    <col min="5" max="5" width="13.33203125" style="1" customWidth="1"/>
    <col min="6" max="6" width="8.5546875" style="1" customWidth="1"/>
    <col min="7" max="7" width="7.88671875" style="1" customWidth="1"/>
    <col min="8" max="8" width="11.6640625" style="1" customWidth="1"/>
    <col min="9" max="11" width="9.33203125" style="1" customWidth="1"/>
    <col min="12" max="12" width="11.88671875" style="1" customWidth="1"/>
    <col min="13" max="13" width="10.6640625" style="1" customWidth="1"/>
    <col min="14" max="14" width="9.33203125" style="1" customWidth="1"/>
    <col min="15" max="15" width="10.6640625" style="1" customWidth="1"/>
    <col min="16" max="18" width="9.109375" style="1"/>
    <col min="19" max="20" width="161.88671875" style="2" hidden="1" customWidth="1"/>
    <col min="21" max="21" width="50.5546875" style="2" hidden="1" customWidth="1"/>
    <col min="22" max="22" width="98.5546875" style="2" hidden="1" customWidth="1"/>
    <col min="23" max="23" width="161.88671875" style="2" hidden="1" customWidth="1"/>
    <col min="24" max="24" width="34.109375" style="2" hidden="1" customWidth="1"/>
    <col min="25" max="25" width="132.6640625" style="2" hidden="1" customWidth="1"/>
    <col min="26" max="29" width="119.33203125" style="2" hidden="1" customWidth="1"/>
    <col min="30" max="16384" width="9.109375" style="1"/>
  </cols>
  <sheetData>
    <row r="1" spans="1:25" customFormat="1" ht="14.4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25" customFormat="1" ht="28.5" customHeight="1" x14ac:dyDescent="0.3">
      <c r="A2" s="79" t="s">
        <v>58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</row>
    <row r="3" spans="1:25" customFormat="1" ht="21" customHeight="1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1:25" customFormat="1" ht="14.4" x14ac:dyDescent="0.3">
      <c r="A4" s="5"/>
      <c r="B4" s="6" t="s">
        <v>46</v>
      </c>
      <c r="C4" s="6"/>
      <c r="D4" s="6"/>
      <c r="E4" s="6"/>
      <c r="F4" s="5"/>
      <c r="G4" s="5"/>
      <c r="H4" s="5"/>
      <c r="I4" s="5"/>
      <c r="J4" s="5"/>
      <c r="K4" s="5"/>
      <c r="L4" s="5"/>
      <c r="M4" s="5"/>
      <c r="N4" s="5"/>
      <c r="O4" s="5"/>
      <c r="T4" s="7" t="s">
        <v>47</v>
      </c>
    </row>
    <row r="5" spans="1:25" customFormat="1" ht="15.75" customHeight="1" x14ac:dyDescent="0.3">
      <c r="A5" s="5"/>
      <c r="B5" s="6" t="s">
        <v>49</v>
      </c>
      <c r="C5" s="6"/>
      <c r="D5" s="6"/>
      <c r="E5" s="6"/>
      <c r="F5" s="5"/>
      <c r="G5" s="5"/>
      <c r="H5" s="5"/>
      <c r="I5" s="5"/>
      <c r="J5" s="5"/>
      <c r="K5" s="5"/>
      <c r="L5" s="5"/>
      <c r="M5" s="5"/>
      <c r="N5" s="5"/>
      <c r="O5" s="5"/>
    </row>
    <row r="6" spans="1:25" customFormat="1" ht="14.4" x14ac:dyDescent="0.3">
      <c r="A6" s="5"/>
      <c r="B6" s="6" t="s">
        <v>48</v>
      </c>
      <c r="C6" s="6"/>
      <c r="D6" s="6"/>
      <c r="E6" s="6"/>
      <c r="F6" s="5"/>
      <c r="G6" s="5"/>
      <c r="H6" s="5"/>
      <c r="I6" s="5"/>
      <c r="J6" s="5"/>
      <c r="K6" s="5"/>
      <c r="L6" s="5"/>
      <c r="M6" s="5"/>
      <c r="N6" s="5"/>
      <c r="O6" s="5"/>
      <c r="U6" s="8" t="s">
        <v>0</v>
      </c>
    </row>
    <row r="7" spans="1:25" customFormat="1" ht="18.75" customHeight="1" x14ac:dyDescent="0.3">
      <c r="A7" s="5"/>
      <c r="B7" s="6"/>
      <c r="C7" s="6"/>
      <c r="D7" s="6"/>
      <c r="E7" s="6"/>
      <c r="F7" s="9"/>
      <c r="G7" s="9"/>
      <c r="H7" s="5"/>
      <c r="I7" s="5"/>
      <c r="J7" s="5"/>
      <c r="K7" s="5"/>
      <c r="L7" s="5"/>
      <c r="M7" s="5"/>
      <c r="N7" s="5"/>
      <c r="O7" s="5"/>
    </row>
    <row r="8" spans="1:25" customFormat="1" ht="12.75" customHeight="1" x14ac:dyDescent="0.3">
      <c r="A8" s="64" t="s">
        <v>1</v>
      </c>
      <c r="B8" s="64" t="s">
        <v>2</v>
      </c>
      <c r="C8" s="64" t="s">
        <v>3</v>
      </c>
      <c r="D8" s="64"/>
      <c r="E8" s="64"/>
      <c r="F8" s="64" t="s">
        <v>4</v>
      </c>
      <c r="G8" s="64" t="s">
        <v>5</v>
      </c>
      <c r="H8" s="64" t="s">
        <v>6</v>
      </c>
      <c r="I8" s="64"/>
      <c r="J8" s="64"/>
      <c r="K8" s="64"/>
      <c r="L8" s="64" t="s">
        <v>7</v>
      </c>
      <c r="M8" s="64"/>
      <c r="N8" s="64"/>
      <c r="O8" s="64"/>
    </row>
    <row r="9" spans="1:25" customFormat="1" ht="14.4" x14ac:dyDescent="0.3">
      <c r="A9" s="64"/>
      <c r="B9" s="64"/>
      <c r="C9" s="64"/>
      <c r="D9" s="64"/>
      <c r="E9" s="64"/>
      <c r="F9" s="64"/>
      <c r="G9" s="64"/>
      <c r="H9" s="64" t="s">
        <v>8</v>
      </c>
      <c r="I9" s="64" t="s">
        <v>9</v>
      </c>
      <c r="J9" s="64"/>
      <c r="K9" s="64"/>
      <c r="L9" s="64" t="s">
        <v>8</v>
      </c>
      <c r="M9" s="59" t="s">
        <v>9</v>
      </c>
      <c r="N9" s="59"/>
      <c r="O9" s="59"/>
    </row>
    <row r="10" spans="1:25" customFormat="1" ht="36" customHeight="1" x14ac:dyDescent="0.3">
      <c r="A10" s="64"/>
      <c r="B10" s="64"/>
      <c r="C10" s="64"/>
      <c r="D10" s="64"/>
      <c r="E10" s="64"/>
      <c r="F10" s="64"/>
      <c r="G10" s="64"/>
      <c r="H10" s="64"/>
      <c r="I10" s="36" t="s">
        <v>10</v>
      </c>
      <c r="J10" s="36" t="s">
        <v>11</v>
      </c>
      <c r="K10" s="36" t="s">
        <v>12</v>
      </c>
      <c r="L10" s="64"/>
      <c r="M10" s="36" t="s">
        <v>10</v>
      </c>
      <c r="N10" s="36" t="s">
        <v>11</v>
      </c>
      <c r="O10" s="36" t="s">
        <v>12</v>
      </c>
    </row>
    <row r="11" spans="1:25" customFormat="1" ht="28.5" customHeight="1" x14ac:dyDescent="0.3">
      <c r="A11" s="37">
        <v>1</v>
      </c>
      <c r="B11" s="37">
        <v>2</v>
      </c>
      <c r="C11" s="59">
        <v>3</v>
      </c>
      <c r="D11" s="59"/>
      <c r="E11" s="59"/>
      <c r="F11" s="37">
        <v>4</v>
      </c>
      <c r="G11" s="37">
        <v>5</v>
      </c>
      <c r="H11" s="37">
        <v>6</v>
      </c>
      <c r="I11" s="37">
        <v>7</v>
      </c>
      <c r="J11" s="37">
        <v>8</v>
      </c>
      <c r="K11" s="37">
        <v>9</v>
      </c>
      <c r="L11" s="37">
        <v>10</v>
      </c>
      <c r="M11" s="37">
        <v>11</v>
      </c>
      <c r="N11" s="37">
        <v>12</v>
      </c>
      <c r="O11" s="37">
        <v>13</v>
      </c>
    </row>
    <row r="12" spans="1:25" customFormat="1" ht="15" customHeight="1" x14ac:dyDescent="0.3">
      <c r="A12" s="60" t="s">
        <v>13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</row>
    <row r="13" spans="1:25" customFormat="1" ht="14.4" x14ac:dyDescent="0.3">
      <c r="A13" s="38" t="s">
        <v>14</v>
      </c>
      <c r="B13" s="39" t="s">
        <v>59</v>
      </c>
      <c r="C13" s="78" t="s">
        <v>60</v>
      </c>
      <c r="D13" s="78"/>
      <c r="E13" s="78"/>
      <c r="F13" s="38" t="s">
        <v>16</v>
      </c>
      <c r="G13" s="40">
        <v>1</v>
      </c>
      <c r="H13" s="41">
        <v>936842.85</v>
      </c>
      <c r="I13" s="42"/>
      <c r="J13" s="42"/>
      <c r="K13" s="42"/>
      <c r="L13" s="43">
        <v>936843</v>
      </c>
      <c r="M13" s="42"/>
      <c r="N13" s="42"/>
      <c r="O13" s="42"/>
    </row>
    <row r="14" spans="1:25" customFormat="1" ht="14.4" customHeight="1" x14ac:dyDescent="0.3">
      <c r="A14" s="44"/>
      <c r="B14" s="45"/>
      <c r="C14" s="61" t="s">
        <v>61</v>
      </c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2"/>
      <c r="W14" s="3" t="s">
        <v>13</v>
      </c>
    </row>
    <row r="15" spans="1:25" customFormat="1" ht="31.8" customHeight="1" x14ac:dyDescent="0.3">
      <c r="A15" s="44"/>
      <c r="B15" s="45"/>
      <c r="C15" s="61" t="s">
        <v>62</v>
      </c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2"/>
      <c r="W15" s="3"/>
      <c r="X15" s="2" t="s">
        <v>15</v>
      </c>
    </row>
    <row r="16" spans="1:25" customFormat="1" ht="14.4" customHeight="1" x14ac:dyDescent="0.3">
      <c r="A16" s="44"/>
      <c r="B16" s="45"/>
      <c r="C16" s="61" t="s">
        <v>63</v>
      </c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2"/>
      <c r="W16" s="3"/>
      <c r="Y16" s="2" t="s">
        <v>17</v>
      </c>
    </row>
    <row r="17" spans="1:26" customFormat="1" ht="14.4" customHeight="1" x14ac:dyDescent="0.3">
      <c r="A17" s="44"/>
      <c r="B17" s="45"/>
      <c r="C17" s="61" t="s">
        <v>64</v>
      </c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2"/>
      <c r="W17" s="3"/>
      <c r="Y17" s="2" t="s">
        <v>18</v>
      </c>
    </row>
    <row r="18" spans="1:26" customFormat="1" ht="14.4" customHeight="1" x14ac:dyDescent="0.3">
      <c r="A18" s="44"/>
      <c r="B18" s="45"/>
      <c r="C18" s="61" t="s">
        <v>65</v>
      </c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2"/>
      <c r="W18" s="3"/>
      <c r="Y18" s="2" t="s">
        <v>19</v>
      </c>
    </row>
    <row r="19" spans="1:26" customFormat="1" ht="14.4" customHeight="1" x14ac:dyDescent="0.3">
      <c r="A19" s="44"/>
      <c r="B19" s="45"/>
      <c r="C19" s="61" t="s">
        <v>66</v>
      </c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2"/>
      <c r="W19" s="3"/>
      <c r="Y19" s="2" t="s">
        <v>20</v>
      </c>
    </row>
    <row r="20" spans="1:26" customFormat="1" ht="14.4" customHeight="1" x14ac:dyDescent="0.3">
      <c r="A20" s="46"/>
      <c r="B20" s="47"/>
      <c r="C20" s="47"/>
      <c r="D20" s="47"/>
      <c r="E20" s="48" t="s">
        <v>67</v>
      </c>
      <c r="F20" s="49"/>
      <c r="G20" s="50"/>
      <c r="H20" s="51"/>
      <c r="I20" s="51"/>
      <c r="J20" s="51"/>
      <c r="K20" s="51"/>
      <c r="L20" s="52"/>
      <c r="M20" s="53"/>
      <c r="N20" s="54"/>
      <c r="O20" s="55"/>
      <c r="W20" s="3"/>
      <c r="Y20" s="2" t="s">
        <v>21</v>
      </c>
    </row>
    <row r="21" spans="1:26" customFormat="1" ht="14.4" customHeight="1" x14ac:dyDescent="0.3">
      <c r="A21" s="46"/>
      <c r="B21" s="47"/>
      <c r="C21" s="47"/>
      <c r="D21" s="47"/>
      <c r="E21" s="48" t="s">
        <v>68</v>
      </c>
      <c r="F21" s="49"/>
      <c r="G21" s="50"/>
      <c r="H21" s="51"/>
      <c r="I21" s="51"/>
      <c r="J21" s="51"/>
      <c r="K21" s="51"/>
      <c r="L21" s="52"/>
      <c r="M21" s="53"/>
      <c r="N21" s="54"/>
      <c r="O21" s="55"/>
      <c r="W21" s="3"/>
      <c r="Y21" s="2" t="s">
        <v>22</v>
      </c>
    </row>
    <row r="22" spans="1:26" customFormat="1" ht="14.4" customHeight="1" x14ac:dyDescent="0.3">
      <c r="A22" s="63" t="s">
        <v>28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56">
        <v>936843</v>
      </c>
      <c r="M22" s="57"/>
      <c r="N22" s="57"/>
      <c r="O22" s="57"/>
      <c r="W22" s="3"/>
      <c r="Y22" s="2" t="s">
        <v>23</v>
      </c>
    </row>
    <row r="23" spans="1:26" customFormat="1" ht="14.4" customHeight="1" x14ac:dyDescent="0.3">
      <c r="A23" s="63" t="s">
        <v>29</v>
      </c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58">
        <v>936843</v>
      </c>
      <c r="M23" s="57"/>
      <c r="N23" s="57"/>
      <c r="O23" s="57"/>
      <c r="W23" s="3"/>
      <c r="Y23" s="2" t="s">
        <v>24</v>
      </c>
    </row>
    <row r="24" spans="1:26" customFormat="1" ht="14.4" customHeight="1" x14ac:dyDescent="0.3">
      <c r="A24" s="60" t="s">
        <v>30</v>
      </c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W24" s="3"/>
      <c r="Y24" s="2" t="s">
        <v>25</v>
      </c>
    </row>
    <row r="25" spans="1:26" customFormat="1" ht="14.4" customHeight="1" x14ac:dyDescent="0.3">
      <c r="A25" s="38" t="s">
        <v>31</v>
      </c>
      <c r="B25" s="39" t="s">
        <v>69</v>
      </c>
      <c r="C25" s="78" t="s">
        <v>70</v>
      </c>
      <c r="D25" s="78"/>
      <c r="E25" s="78"/>
      <c r="F25" s="38" t="s">
        <v>33</v>
      </c>
      <c r="G25" s="40">
        <v>2</v>
      </c>
      <c r="H25" s="41">
        <v>6134692.4900000002</v>
      </c>
      <c r="I25" s="42"/>
      <c r="J25" s="42"/>
      <c r="K25" s="42"/>
      <c r="L25" s="43">
        <v>12269385</v>
      </c>
      <c r="M25" s="42"/>
      <c r="N25" s="42"/>
      <c r="O25" s="42"/>
      <c r="W25" s="3"/>
      <c r="Y25" s="2" t="s">
        <v>26</v>
      </c>
    </row>
    <row r="26" spans="1:26" customFormat="1" ht="14.4" customHeight="1" x14ac:dyDescent="0.3">
      <c r="A26" s="44"/>
      <c r="B26" s="45" t="s">
        <v>71</v>
      </c>
      <c r="C26" s="61" t="s">
        <v>72</v>
      </c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2"/>
      <c r="W26" s="3"/>
      <c r="Y26" s="2" t="s">
        <v>27</v>
      </c>
    </row>
    <row r="27" spans="1:26" customFormat="1" ht="14.4" customHeight="1" x14ac:dyDescent="0.3">
      <c r="A27" s="44"/>
      <c r="B27" s="45"/>
      <c r="C27" s="61" t="s">
        <v>61</v>
      </c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2"/>
      <c r="W27" s="3"/>
      <c r="Z27" s="4" t="s">
        <v>28</v>
      </c>
    </row>
    <row r="28" spans="1:26" customFormat="1" ht="14.4" customHeight="1" x14ac:dyDescent="0.3">
      <c r="A28" s="44"/>
      <c r="B28" s="45"/>
      <c r="C28" s="61" t="s">
        <v>62</v>
      </c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2"/>
      <c r="W28" s="3"/>
      <c r="Z28" s="4" t="s">
        <v>29</v>
      </c>
    </row>
    <row r="29" spans="1:26" customFormat="1" ht="14.4" customHeight="1" x14ac:dyDescent="0.3">
      <c r="A29" s="44"/>
      <c r="B29" s="45"/>
      <c r="C29" s="61" t="s">
        <v>63</v>
      </c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2"/>
      <c r="W29" s="3" t="s">
        <v>30</v>
      </c>
      <c r="Z29" s="4"/>
    </row>
    <row r="30" spans="1:26" customFormat="1" ht="31.8" customHeight="1" x14ac:dyDescent="0.3">
      <c r="A30" s="44"/>
      <c r="B30" s="45"/>
      <c r="C30" s="61" t="s">
        <v>64</v>
      </c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2"/>
      <c r="W30" s="3"/>
      <c r="X30" s="2" t="s">
        <v>32</v>
      </c>
      <c r="Z30" s="4"/>
    </row>
    <row r="31" spans="1:26" customFormat="1" ht="14.4" customHeight="1" x14ac:dyDescent="0.3">
      <c r="A31" s="44"/>
      <c r="B31" s="45"/>
      <c r="C31" s="61" t="s">
        <v>65</v>
      </c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2"/>
      <c r="W31" s="3"/>
      <c r="Y31" s="2" t="s">
        <v>34</v>
      </c>
      <c r="Z31" s="4"/>
    </row>
    <row r="32" spans="1:26" customFormat="1" ht="14.4" customHeight="1" x14ac:dyDescent="0.3">
      <c r="A32" s="44"/>
      <c r="B32" s="45"/>
      <c r="C32" s="61" t="s">
        <v>66</v>
      </c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2"/>
      <c r="W32" s="3"/>
      <c r="Y32" s="2" t="s">
        <v>17</v>
      </c>
      <c r="Z32" s="4"/>
    </row>
    <row r="33" spans="1:26" customFormat="1" ht="14.4" customHeight="1" x14ac:dyDescent="0.3">
      <c r="A33" s="46"/>
      <c r="B33" s="47"/>
      <c r="C33" s="47"/>
      <c r="D33" s="47"/>
      <c r="E33" s="48" t="s">
        <v>67</v>
      </c>
      <c r="F33" s="49"/>
      <c r="G33" s="50"/>
      <c r="H33" s="51"/>
      <c r="I33" s="51"/>
      <c r="J33" s="51"/>
      <c r="K33" s="51"/>
      <c r="L33" s="52"/>
      <c r="M33" s="53"/>
      <c r="N33" s="54"/>
      <c r="O33" s="55"/>
      <c r="W33" s="3"/>
      <c r="Y33" s="2" t="s">
        <v>18</v>
      </c>
      <c r="Z33" s="4"/>
    </row>
    <row r="34" spans="1:26" customFormat="1" ht="14.4" customHeight="1" x14ac:dyDescent="0.3">
      <c r="A34" s="46"/>
      <c r="B34" s="47"/>
      <c r="C34" s="47"/>
      <c r="D34" s="47"/>
      <c r="E34" s="48" t="s">
        <v>68</v>
      </c>
      <c r="F34" s="49"/>
      <c r="G34" s="50"/>
      <c r="H34" s="51"/>
      <c r="I34" s="51"/>
      <c r="J34" s="51"/>
      <c r="K34" s="51"/>
      <c r="L34" s="52"/>
      <c r="M34" s="53"/>
      <c r="N34" s="54"/>
      <c r="O34" s="55"/>
      <c r="W34" s="3"/>
      <c r="Y34" s="2" t="s">
        <v>19</v>
      </c>
      <c r="Z34" s="4"/>
    </row>
    <row r="35" spans="1:26" customFormat="1" ht="14.4" customHeight="1" x14ac:dyDescent="0.3">
      <c r="A35" s="38" t="s">
        <v>35</v>
      </c>
      <c r="B35" s="39" t="s">
        <v>73</v>
      </c>
      <c r="C35" s="78" t="s">
        <v>36</v>
      </c>
      <c r="D35" s="78"/>
      <c r="E35" s="78"/>
      <c r="F35" s="38" t="s">
        <v>37</v>
      </c>
      <c r="G35" s="40">
        <v>2</v>
      </c>
      <c r="H35" s="41">
        <v>749599.91</v>
      </c>
      <c r="I35" s="42"/>
      <c r="J35" s="42"/>
      <c r="K35" s="42"/>
      <c r="L35" s="43">
        <v>1499200</v>
      </c>
      <c r="M35" s="42"/>
      <c r="N35" s="42"/>
      <c r="O35" s="42"/>
      <c r="W35" s="3"/>
      <c r="Y35" s="2" t="s">
        <v>20</v>
      </c>
      <c r="Z35" s="4"/>
    </row>
    <row r="36" spans="1:26" customFormat="1" ht="14.4" customHeight="1" x14ac:dyDescent="0.3">
      <c r="A36" s="44"/>
      <c r="B36" s="45" t="s">
        <v>74</v>
      </c>
      <c r="C36" s="61" t="s">
        <v>75</v>
      </c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2"/>
      <c r="W36" s="3"/>
      <c r="Y36" s="2" t="s">
        <v>21</v>
      </c>
      <c r="Z36" s="4"/>
    </row>
    <row r="37" spans="1:26" customFormat="1" ht="14.4" customHeight="1" x14ac:dyDescent="0.3">
      <c r="A37" s="44"/>
      <c r="B37" s="45"/>
      <c r="C37" s="61" t="s">
        <v>61</v>
      </c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2"/>
      <c r="W37" s="3"/>
      <c r="Y37" s="2" t="s">
        <v>22</v>
      </c>
      <c r="Z37" s="4"/>
    </row>
    <row r="38" spans="1:26" customFormat="1" ht="14.4" customHeight="1" x14ac:dyDescent="0.3">
      <c r="A38" s="44"/>
      <c r="B38" s="45"/>
      <c r="C38" s="61" t="s">
        <v>62</v>
      </c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2"/>
      <c r="W38" s="3"/>
      <c r="Y38" s="2" t="s">
        <v>23</v>
      </c>
      <c r="Z38" s="4"/>
    </row>
    <row r="39" spans="1:26" customFormat="1" ht="14.4" customHeight="1" x14ac:dyDescent="0.3">
      <c r="A39" s="44"/>
      <c r="B39" s="45"/>
      <c r="C39" s="61" t="s">
        <v>63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2"/>
      <c r="W39" s="3"/>
      <c r="Y39" s="2" t="s">
        <v>24</v>
      </c>
      <c r="Z39" s="4"/>
    </row>
    <row r="40" spans="1:26" customFormat="1" ht="14.4" customHeight="1" x14ac:dyDescent="0.3">
      <c r="A40" s="44"/>
      <c r="B40" s="45"/>
      <c r="C40" s="61" t="s">
        <v>64</v>
      </c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2"/>
      <c r="W40" s="3"/>
      <c r="Y40" s="2" t="s">
        <v>25</v>
      </c>
      <c r="Z40" s="4"/>
    </row>
    <row r="41" spans="1:26" customFormat="1" ht="14.4" customHeight="1" x14ac:dyDescent="0.3">
      <c r="A41" s="44"/>
      <c r="B41" s="45"/>
      <c r="C41" s="61" t="s">
        <v>65</v>
      </c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2"/>
      <c r="W41" s="3"/>
      <c r="Y41" s="2" t="s">
        <v>26</v>
      </c>
      <c r="Z41" s="4"/>
    </row>
    <row r="42" spans="1:26" customFormat="1" ht="14.4" customHeight="1" x14ac:dyDescent="0.3">
      <c r="A42" s="44"/>
      <c r="B42" s="45"/>
      <c r="C42" s="61" t="s">
        <v>66</v>
      </c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2"/>
      <c r="W42" s="3"/>
      <c r="Y42" s="2" t="s">
        <v>27</v>
      </c>
      <c r="Z42" s="4"/>
    </row>
    <row r="43" spans="1:26" customFormat="1" ht="31.8" customHeight="1" x14ac:dyDescent="0.3">
      <c r="A43" s="46"/>
      <c r="B43" s="47"/>
      <c r="C43" s="47"/>
      <c r="D43" s="47"/>
      <c r="E43" s="48" t="s">
        <v>67</v>
      </c>
      <c r="F43" s="49"/>
      <c r="G43" s="50"/>
      <c r="H43" s="51"/>
      <c r="I43" s="51"/>
      <c r="J43" s="51"/>
      <c r="K43" s="51"/>
      <c r="L43" s="52"/>
      <c r="M43" s="53"/>
      <c r="N43" s="54"/>
      <c r="O43" s="55"/>
      <c r="W43" s="3"/>
      <c r="X43" s="2" t="s">
        <v>36</v>
      </c>
      <c r="Z43" s="4"/>
    </row>
    <row r="44" spans="1:26" customFormat="1" ht="14.4" customHeight="1" x14ac:dyDescent="0.3">
      <c r="A44" s="46"/>
      <c r="B44" s="47"/>
      <c r="C44" s="47"/>
      <c r="D44" s="47"/>
      <c r="E44" s="48" t="s">
        <v>68</v>
      </c>
      <c r="F44" s="49"/>
      <c r="G44" s="50"/>
      <c r="H44" s="51"/>
      <c r="I44" s="51"/>
      <c r="J44" s="51"/>
      <c r="K44" s="51"/>
      <c r="L44" s="52"/>
      <c r="M44" s="53"/>
      <c r="N44" s="54"/>
      <c r="O44" s="55"/>
      <c r="W44" s="3"/>
      <c r="Y44" s="2" t="s">
        <v>38</v>
      </c>
      <c r="Z44" s="4"/>
    </row>
    <row r="45" spans="1:26" customFormat="1" ht="14.4" customHeight="1" x14ac:dyDescent="0.3">
      <c r="A45" s="38" t="s">
        <v>39</v>
      </c>
      <c r="B45" s="39" t="s">
        <v>76</v>
      </c>
      <c r="C45" s="78" t="s">
        <v>77</v>
      </c>
      <c r="D45" s="78"/>
      <c r="E45" s="78"/>
      <c r="F45" s="38" t="s">
        <v>37</v>
      </c>
      <c r="G45" s="40">
        <v>1</v>
      </c>
      <c r="H45" s="41">
        <v>530623.84</v>
      </c>
      <c r="I45" s="42"/>
      <c r="J45" s="42"/>
      <c r="K45" s="42"/>
      <c r="L45" s="43">
        <v>530624</v>
      </c>
      <c r="M45" s="42"/>
      <c r="N45" s="42"/>
      <c r="O45" s="42"/>
      <c r="W45" s="3"/>
      <c r="Y45" s="2" t="s">
        <v>17</v>
      </c>
      <c r="Z45" s="4"/>
    </row>
    <row r="46" spans="1:26" customFormat="1" ht="14.4" customHeight="1" x14ac:dyDescent="0.3">
      <c r="A46" s="44"/>
      <c r="B46" s="45" t="s">
        <v>74</v>
      </c>
      <c r="C46" s="61" t="s">
        <v>75</v>
      </c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2"/>
      <c r="W46" s="3"/>
      <c r="Y46" s="2" t="s">
        <v>18</v>
      </c>
      <c r="Z46" s="4"/>
    </row>
    <row r="47" spans="1:26" customFormat="1" ht="14.4" customHeight="1" x14ac:dyDescent="0.3">
      <c r="A47" s="44"/>
      <c r="B47" s="45"/>
      <c r="C47" s="61" t="s">
        <v>61</v>
      </c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2"/>
      <c r="W47" s="3"/>
      <c r="Y47" s="2" t="s">
        <v>19</v>
      </c>
      <c r="Z47" s="4"/>
    </row>
    <row r="48" spans="1:26" customFormat="1" ht="14.4" customHeight="1" x14ac:dyDescent="0.3">
      <c r="A48" s="44"/>
      <c r="B48" s="45"/>
      <c r="C48" s="61" t="s">
        <v>62</v>
      </c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2"/>
      <c r="W48" s="3"/>
      <c r="Y48" s="2" t="s">
        <v>20</v>
      </c>
      <c r="Z48" s="4"/>
    </row>
    <row r="49" spans="1:29" customFormat="1" ht="14.4" customHeight="1" x14ac:dyDescent="0.3">
      <c r="A49" s="44"/>
      <c r="B49" s="45"/>
      <c r="C49" s="61" t="s">
        <v>63</v>
      </c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2"/>
      <c r="W49" s="3"/>
      <c r="Y49" s="2" t="s">
        <v>21</v>
      </c>
      <c r="Z49" s="4"/>
    </row>
    <row r="50" spans="1:29" customFormat="1" ht="14.4" customHeight="1" x14ac:dyDescent="0.3">
      <c r="A50" s="44"/>
      <c r="B50" s="45"/>
      <c r="C50" s="61" t="s">
        <v>64</v>
      </c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2"/>
      <c r="W50" s="3"/>
      <c r="Y50" s="2" t="s">
        <v>22</v>
      </c>
      <c r="Z50" s="4"/>
    </row>
    <row r="51" spans="1:29" customFormat="1" ht="14.4" customHeight="1" x14ac:dyDescent="0.3">
      <c r="A51" s="44"/>
      <c r="B51" s="45"/>
      <c r="C51" s="61" t="s">
        <v>65</v>
      </c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2"/>
      <c r="W51" s="3"/>
      <c r="Y51" s="2" t="s">
        <v>23</v>
      </c>
      <c r="Z51" s="4"/>
    </row>
    <row r="52" spans="1:29" customFormat="1" ht="14.4" customHeight="1" x14ac:dyDescent="0.3">
      <c r="A52" s="44"/>
      <c r="B52" s="45"/>
      <c r="C52" s="61" t="s">
        <v>66</v>
      </c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2"/>
      <c r="W52" s="3"/>
      <c r="Y52" s="2" t="s">
        <v>24</v>
      </c>
      <c r="Z52" s="4"/>
    </row>
    <row r="53" spans="1:29" customFormat="1" ht="14.4" customHeight="1" x14ac:dyDescent="0.3">
      <c r="A53" s="46"/>
      <c r="B53" s="47"/>
      <c r="C53" s="47"/>
      <c r="D53" s="47"/>
      <c r="E53" s="48" t="s">
        <v>67</v>
      </c>
      <c r="F53" s="49"/>
      <c r="G53" s="50"/>
      <c r="H53" s="51"/>
      <c r="I53" s="51"/>
      <c r="J53" s="51"/>
      <c r="K53" s="51"/>
      <c r="L53" s="52"/>
      <c r="M53" s="53"/>
      <c r="N53" s="54"/>
      <c r="O53" s="55"/>
      <c r="W53" s="3"/>
      <c r="Y53" s="2" t="s">
        <v>25</v>
      </c>
      <c r="Z53" s="4"/>
    </row>
    <row r="54" spans="1:29" customFormat="1" ht="14.4" customHeight="1" x14ac:dyDescent="0.3">
      <c r="A54" s="46"/>
      <c r="B54" s="47"/>
      <c r="C54" s="47"/>
      <c r="D54" s="47"/>
      <c r="E54" s="48" t="s">
        <v>68</v>
      </c>
      <c r="F54" s="49"/>
      <c r="G54" s="50"/>
      <c r="H54" s="51"/>
      <c r="I54" s="51"/>
      <c r="J54" s="51"/>
      <c r="K54" s="51"/>
      <c r="L54" s="52"/>
      <c r="M54" s="53"/>
      <c r="N54" s="54"/>
      <c r="O54" s="55"/>
      <c r="W54" s="3"/>
      <c r="Y54" s="2" t="s">
        <v>26</v>
      </c>
      <c r="Z54" s="4"/>
    </row>
    <row r="55" spans="1:29" customFormat="1" ht="14.4" customHeight="1" x14ac:dyDescent="0.3">
      <c r="A55" s="63" t="s">
        <v>28</v>
      </c>
      <c r="B55" s="63"/>
      <c r="C55" s="63"/>
      <c r="D55" s="63"/>
      <c r="E55" s="63"/>
      <c r="F55" s="63"/>
      <c r="G55" s="63"/>
      <c r="H55" s="63"/>
      <c r="I55" s="63"/>
      <c r="J55" s="63"/>
      <c r="K55" s="63"/>
      <c r="L55" s="56">
        <v>14299209</v>
      </c>
      <c r="M55" s="57"/>
      <c r="N55" s="57"/>
      <c r="O55" s="57"/>
      <c r="W55" s="3"/>
      <c r="Y55" s="2" t="s">
        <v>27</v>
      </c>
      <c r="Z55" s="4"/>
    </row>
    <row r="56" spans="1:29" customFormat="1" ht="21.6" customHeight="1" x14ac:dyDescent="0.3">
      <c r="A56" s="63" t="s">
        <v>42</v>
      </c>
      <c r="B56" s="63"/>
      <c r="C56" s="63"/>
      <c r="D56" s="63"/>
      <c r="E56" s="63"/>
      <c r="F56" s="63"/>
      <c r="G56" s="63"/>
      <c r="H56" s="63"/>
      <c r="I56" s="63"/>
      <c r="J56" s="63"/>
      <c r="K56" s="63"/>
      <c r="L56" s="58">
        <v>14299209</v>
      </c>
      <c r="M56" s="57"/>
      <c r="N56" s="57"/>
      <c r="O56" s="57"/>
      <c r="W56" s="3"/>
      <c r="X56" s="2" t="s">
        <v>40</v>
      </c>
      <c r="Z56" s="4"/>
    </row>
    <row r="57" spans="1:29" customFormat="1" ht="14.4" customHeight="1" x14ac:dyDescent="0.3">
      <c r="A57" s="63" t="s">
        <v>43</v>
      </c>
      <c r="B57" s="63"/>
      <c r="C57" s="63"/>
      <c r="D57" s="63"/>
      <c r="E57" s="63"/>
      <c r="F57" s="63"/>
      <c r="G57" s="63"/>
      <c r="H57" s="63"/>
      <c r="I57" s="63"/>
      <c r="J57" s="63"/>
      <c r="K57" s="63"/>
      <c r="L57" s="56">
        <v>15236052</v>
      </c>
      <c r="M57" s="57"/>
      <c r="N57" s="57"/>
      <c r="O57" s="57"/>
      <c r="W57" s="3"/>
      <c r="Y57" s="2" t="s">
        <v>41</v>
      </c>
      <c r="Z57" s="4"/>
    </row>
    <row r="58" spans="1:29" customFormat="1" ht="14.4" customHeight="1" x14ac:dyDescent="0.3">
      <c r="A58" s="77" t="s">
        <v>44</v>
      </c>
      <c r="B58" s="77"/>
      <c r="C58" s="77"/>
      <c r="D58" s="77"/>
      <c r="E58" s="77"/>
      <c r="F58" s="77"/>
      <c r="G58" s="77"/>
      <c r="H58" s="77"/>
      <c r="I58" s="77"/>
      <c r="J58" s="77"/>
      <c r="K58" s="77"/>
      <c r="L58" s="41">
        <v>3047210.4</v>
      </c>
      <c r="M58" s="42"/>
      <c r="N58" s="42"/>
      <c r="O58" s="42"/>
      <c r="W58" s="3"/>
      <c r="Y58" s="2" t="s">
        <v>21</v>
      </c>
      <c r="Z58" s="4"/>
    </row>
    <row r="59" spans="1:29" customFormat="1" ht="14.4" customHeight="1" x14ac:dyDescent="0.3">
      <c r="A59" s="63" t="s">
        <v>45</v>
      </c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58">
        <v>18283262.399999999</v>
      </c>
      <c r="M59" s="57"/>
      <c r="N59" s="57"/>
      <c r="O59" s="42"/>
      <c r="W59" s="3"/>
      <c r="Y59" s="2" t="s">
        <v>22</v>
      </c>
      <c r="Z59" s="4"/>
    </row>
    <row r="60" spans="1:29" customFormat="1" ht="14.4" x14ac:dyDescent="0.3">
      <c r="A60" s="76" t="s">
        <v>43</v>
      </c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31">
        <v>8637703</v>
      </c>
      <c r="M60" s="32"/>
      <c r="N60" s="32"/>
      <c r="O60" s="32"/>
      <c r="AA60" s="4" t="s">
        <v>43</v>
      </c>
    </row>
    <row r="61" spans="1:29" customFormat="1" ht="14.4" x14ac:dyDescent="0.3">
      <c r="A61" s="74" t="s">
        <v>44</v>
      </c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33">
        <v>1727540.6</v>
      </c>
      <c r="M61" s="34"/>
      <c r="N61" s="34"/>
      <c r="O61" s="34"/>
      <c r="AA61" s="4"/>
      <c r="AB61" s="2" t="s">
        <v>44</v>
      </c>
    </row>
    <row r="62" spans="1:29" customFormat="1" ht="14.4" x14ac:dyDescent="0.3">
      <c r="A62" s="75" t="s">
        <v>45</v>
      </c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35">
        <v>10365243.6</v>
      </c>
      <c r="M62" s="32"/>
      <c r="N62" s="32"/>
      <c r="O62" s="34"/>
      <c r="AA62" s="4"/>
      <c r="AC62" s="4" t="s">
        <v>45</v>
      </c>
    </row>
    <row r="63" spans="1:29" s="11" customFormat="1" ht="12.75" customHeight="1" x14ac:dyDescent="0.3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/>
      <c r="Q63"/>
      <c r="R63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</row>
    <row r="64" spans="1:29" s="11" customFormat="1" ht="13.5" customHeight="1" x14ac:dyDescent="0.3">
      <c r="A64" s="12"/>
      <c r="B64" s="13" t="s">
        <v>50</v>
      </c>
      <c r="C64" s="65" t="s">
        <v>51</v>
      </c>
      <c r="D64" s="66"/>
      <c r="E64" s="12"/>
      <c r="F64" s="12"/>
      <c r="G64" s="12"/>
      <c r="H64" s="14"/>
      <c r="I64" s="15"/>
      <c r="J64" s="15"/>
      <c r="K64" s="15"/>
      <c r="L64" s="12"/>
      <c r="M64" s="12"/>
      <c r="N64" s="12"/>
      <c r="O64" s="12"/>
      <c r="P64"/>
      <c r="Q64"/>
      <c r="R64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</row>
    <row r="65" spans="1:29" s="11" customFormat="1" ht="39" customHeight="1" x14ac:dyDescent="0.3">
      <c r="A65" s="16"/>
      <c r="B65" s="67" t="s">
        <v>54</v>
      </c>
      <c r="C65" s="17" t="s">
        <v>55</v>
      </c>
      <c r="D65" s="18">
        <f>L60/D66/1000</f>
        <v>8257.8422562141477</v>
      </c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/>
      <c r="Q65"/>
      <c r="R65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</row>
    <row r="66" spans="1:29" s="11" customFormat="1" ht="27" x14ac:dyDescent="0.3">
      <c r="A66" s="10"/>
      <c r="B66" s="68"/>
      <c r="C66" s="17" t="s">
        <v>56</v>
      </c>
      <c r="D66" s="19">
        <v>1.046</v>
      </c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/>
      <c r="Q66"/>
      <c r="R66" s="20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</row>
    <row r="67" spans="1:29" s="11" customFormat="1" ht="40.5" customHeight="1" x14ac:dyDescent="0.3">
      <c r="A67" s="12"/>
      <c r="B67" s="69"/>
      <c r="C67" s="21" t="s">
        <v>57</v>
      </c>
      <c r="D67" s="22">
        <f>D65*D66</f>
        <v>8637.7029999999995</v>
      </c>
      <c r="E67" s="20"/>
      <c r="F67" s="12"/>
      <c r="G67" s="12"/>
      <c r="H67" s="14"/>
      <c r="I67" s="15"/>
      <c r="J67" s="15"/>
      <c r="K67" s="15"/>
      <c r="L67" s="12"/>
      <c r="M67" s="12"/>
      <c r="N67" s="12"/>
      <c r="O67" s="12"/>
      <c r="P67"/>
      <c r="Q67"/>
      <c r="R67" s="23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</row>
    <row r="68" spans="1:29" customFormat="1" ht="14.4" x14ac:dyDescent="0.3">
      <c r="A68" s="24"/>
      <c r="B68" s="70" t="s">
        <v>52</v>
      </c>
      <c r="C68" s="71"/>
      <c r="D68" s="25">
        <f>D67*0.2</f>
        <v>1727.5406</v>
      </c>
      <c r="E68" s="23"/>
      <c r="F68" s="24"/>
      <c r="G68" s="24"/>
      <c r="H68" s="12"/>
      <c r="I68" s="26"/>
      <c r="J68" s="26"/>
      <c r="K68" s="26"/>
      <c r="L68" s="24"/>
      <c r="M68" s="24"/>
      <c r="N68" s="24"/>
      <c r="O68" s="24"/>
      <c r="R68" s="23"/>
    </row>
    <row r="69" spans="1:29" customFormat="1" ht="14.4" x14ac:dyDescent="0.3">
      <c r="A69" s="24"/>
      <c r="B69" s="72" t="s">
        <v>53</v>
      </c>
      <c r="C69" s="71"/>
      <c r="D69" s="27">
        <f>D67+D68</f>
        <v>10365.2436</v>
      </c>
      <c r="E69" s="23"/>
      <c r="F69" s="24"/>
      <c r="G69" s="24"/>
      <c r="H69" s="12"/>
      <c r="I69" s="26"/>
      <c r="J69" s="26"/>
      <c r="K69" s="26"/>
      <c r="L69" s="24"/>
      <c r="M69" s="24"/>
      <c r="N69" s="24"/>
      <c r="O69" s="24"/>
      <c r="R69" s="23"/>
    </row>
    <row r="70" spans="1:29" s="28" customFormat="1" ht="11.25" customHeight="1" x14ac:dyDescent="0.2">
      <c r="E70" s="29"/>
      <c r="R70" s="29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</row>
    <row r="71" spans="1:29" s="28" customFormat="1" ht="11.25" customHeight="1" x14ac:dyDescent="0.2">
      <c r="E71" s="29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</row>
    <row r="72" spans="1:29" s="28" customFormat="1" ht="11.25" customHeight="1" x14ac:dyDescent="0.2">
      <c r="B72" s="73" t="s">
        <v>78</v>
      </c>
      <c r="C72" s="73"/>
      <c r="D72" s="73"/>
      <c r="E72" s="29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</row>
    <row r="73" spans="1:29" s="28" customFormat="1" ht="11.25" customHeight="1" x14ac:dyDescent="0.2">
      <c r="B73" s="73"/>
      <c r="C73" s="73"/>
      <c r="D73" s="73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</row>
    <row r="74" spans="1:29" s="28" customFormat="1" ht="11.25" customHeight="1" x14ac:dyDescent="0.2">
      <c r="B74" s="73"/>
      <c r="C74" s="73"/>
      <c r="D74" s="73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</row>
    <row r="75" spans="1:29" s="28" customFormat="1" ht="11.25" customHeight="1" x14ac:dyDescent="0.2">
      <c r="B75" s="73"/>
      <c r="C75" s="73"/>
      <c r="D75" s="73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</row>
    <row r="76" spans="1:29" s="28" customFormat="1" ht="11.25" customHeight="1" x14ac:dyDescent="0.2">
      <c r="B76" s="73"/>
      <c r="C76" s="73"/>
      <c r="D76" s="73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</row>
  </sheetData>
  <mergeCells count="61">
    <mergeCell ref="A2:O2"/>
    <mergeCell ref="A8:A10"/>
    <mergeCell ref="B8:B10"/>
    <mergeCell ref="C8:E10"/>
    <mergeCell ref="F8:F10"/>
    <mergeCell ref="C28:O28"/>
    <mergeCell ref="C29:O29"/>
    <mergeCell ref="C30:O30"/>
    <mergeCell ref="C26:O26"/>
    <mergeCell ref="A23:K23"/>
    <mergeCell ref="A24:O24"/>
    <mergeCell ref="C25:E25"/>
    <mergeCell ref="C27:O27"/>
    <mergeCell ref="C36:O36"/>
    <mergeCell ref="C37:O37"/>
    <mergeCell ref="C35:E35"/>
    <mergeCell ref="C31:O31"/>
    <mergeCell ref="C32:O32"/>
    <mergeCell ref="C46:O46"/>
    <mergeCell ref="C47:O47"/>
    <mergeCell ref="C45:E45"/>
    <mergeCell ref="C38:O38"/>
    <mergeCell ref="C39:O39"/>
    <mergeCell ref="C40:O40"/>
    <mergeCell ref="C41:O41"/>
    <mergeCell ref="C42:O42"/>
    <mergeCell ref="A55:K55"/>
    <mergeCell ref="A56:K56"/>
    <mergeCell ref="A57:K57"/>
    <mergeCell ref="C48:O48"/>
    <mergeCell ref="C49:O49"/>
    <mergeCell ref="C50:O50"/>
    <mergeCell ref="C51:O51"/>
    <mergeCell ref="C52:O52"/>
    <mergeCell ref="A61:K61"/>
    <mergeCell ref="A62:K62"/>
    <mergeCell ref="A60:K60"/>
    <mergeCell ref="A59:K59"/>
    <mergeCell ref="A58:K58"/>
    <mergeCell ref="C64:D64"/>
    <mergeCell ref="B65:B67"/>
    <mergeCell ref="B68:C68"/>
    <mergeCell ref="B69:C69"/>
    <mergeCell ref="B72:D76"/>
    <mergeCell ref="G8:G10"/>
    <mergeCell ref="H8:K8"/>
    <mergeCell ref="L8:O8"/>
    <mergeCell ref="H9:H10"/>
    <mergeCell ref="I9:K9"/>
    <mergeCell ref="L9:L10"/>
    <mergeCell ref="M9:O9"/>
    <mergeCell ref="C11:E11"/>
    <mergeCell ref="A12:O12"/>
    <mergeCell ref="C14:O14"/>
    <mergeCell ref="C15:O15"/>
    <mergeCell ref="A22:K22"/>
    <mergeCell ref="C18:O18"/>
    <mergeCell ref="C19:O19"/>
    <mergeCell ref="C13:E13"/>
    <mergeCell ref="C16:O16"/>
    <mergeCell ref="C17:O17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7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Реконструк ТП-ЦРСД зам транс - </vt:lpstr>
      <vt:lpstr>'Реконструк ТП-ЦРСД зам транс -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Tatyana.Golovkova@evraz.com</dc:creator>
  <cp:lastModifiedBy>Tatyana.Golovkova@evraz.com</cp:lastModifiedBy>
  <cp:lastPrinted>2023-03-02T08:19:36Z</cp:lastPrinted>
  <dcterms:created xsi:type="dcterms:W3CDTF">2020-09-30T08:50:27Z</dcterms:created>
  <dcterms:modified xsi:type="dcterms:W3CDTF">2024-08-08T06:15:39Z</dcterms:modified>
</cp:coreProperties>
</file>