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Реконструк ПС 6 ствол 35-6,3 кВ" sheetId="1" r:id="rId1"/>
  </sheets>
  <definedNames>
    <definedName name="_xlnm.Print_Titles" localSheetId="0">'Реконструк ПС 6 ствол 35-6,3 кВ'!$26:$26</definedName>
  </definedNames>
  <calcPr calcId="145621"/>
</workbook>
</file>

<file path=xl/calcChain.xml><?xml version="1.0" encoding="utf-8"?>
<calcChain xmlns="http://schemas.openxmlformats.org/spreadsheetml/2006/main">
  <c r="L79" i="1" l="1"/>
  <c r="L81" i="1" l="1"/>
  <c r="L80" i="1"/>
  <c r="L82" i="1" s="1"/>
</calcChain>
</file>

<file path=xl/sharedStrings.xml><?xml version="1.0" encoding="utf-8"?>
<sst xmlns="http://schemas.openxmlformats.org/spreadsheetml/2006/main" count="231" uniqueCount="151">
  <si>
    <t/>
  </si>
  <si>
    <t>(локальная смета)</t>
  </si>
  <si>
    <t xml:space="preserve">на Реконструк ПС 6 ствол 35-6,3 кВ — смета,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</si>
  <si>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</si>
  <si>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</si>
  <si>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</si>
  <si>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</si>
  <si>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</si>
  <si>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</si>
  <si>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</si>
  <si>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</si>
  <si>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</si>
  <si>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</si>
  <si>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</si>
  <si>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</si>
  <si>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</si>
  <si>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</si>
  <si>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</si>
  <si>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</si>
  <si>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</si>
  <si>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</si>
  <si>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</si>
  <si>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</si>
  <si>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</si>
  <si>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</si>
  <si>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</si>
  <si>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</si>
  <si>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УНЦ(2018)-П6-10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</si>
  <si>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</si>
  <si>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</si>
  <si>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</si>
  <si>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</si>
  <si>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2025г.</t>
  </si>
  <si>
    <t>Раздел 2. Электромонтажные работы 2025г.</t>
  </si>
  <si>
    <t>2</t>
  </si>
  <si>
    <t>УНЦ(2018)-Т5-12-4</t>
  </si>
  <si>
    <t>Ячейка двухобмоточного сухого трансформатора Т 6(10,15)/НН кВ, мощность 250 кВА</t>
  </si>
  <si>
    <t>1 ячейка</t>
  </si>
  <si>
    <t>3</t>
  </si>
  <si>
    <t>УНЦ(2018)-И13-06</t>
  </si>
  <si>
    <t>РЗА системы оперативного постоянного тока и собственных нужд ПС: шкаф ввода на переменном токе с АВ, номинальный ток 2500 А(ЩСН)</t>
  </si>
  <si>
    <t>1 ед.</t>
  </si>
  <si>
    <t>4</t>
  </si>
  <si>
    <t>УНЦ(2018)-И13-04</t>
  </si>
  <si>
    <t>РЗА системы оперативного постоянного тока и собственных нужд ПС: шкаф с зарядно-подзарядными устройствами, номинальный ток 100 А(ЩПТ)</t>
  </si>
  <si>
    <t>5</t>
  </si>
  <si>
    <t>УНЦ(2018)-И12-06</t>
  </si>
  <si>
    <t>РЗА и прочие шкафы (панели): прочие шкафы (панели)(шкаф вентил и освещен)</t>
  </si>
  <si>
    <t>6</t>
  </si>
  <si>
    <t>УНЦ(2018)-И15-08</t>
  </si>
  <si>
    <t>Комплекс систем безопасности ПС: система пожарной и охранной сигнализации</t>
  </si>
  <si>
    <t>1 м2 здания</t>
  </si>
  <si>
    <t>7</t>
  </si>
  <si>
    <t>УНЦ(2018)-З4-01</t>
  </si>
  <si>
    <t>Здания:  ЗРУ, напряжение 6-35 кВ</t>
  </si>
  <si>
    <t>1 м2</t>
  </si>
  <si>
    <t>8</t>
  </si>
  <si>
    <t>УНЦ(2018)-И15-10</t>
  </si>
  <si>
    <t>Комплекс систем безопасности ПС: система охранного освещения</t>
  </si>
  <si>
    <t>1 м2 периметра ПС</t>
  </si>
  <si>
    <t>Итого по разделу 2 Электромонтажные работы 2025г.</t>
  </si>
  <si>
    <t>Раздел 3. Электромонтажные работы 2026г.</t>
  </si>
  <si>
    <t>9</t>
  </si>
  <si>
    <t>УНЦ(2018)-В8-01-1</t>
  </si>
  <si>
    <t>Ячейка выключателя РП (СП, ТП, РТП), напряжение 6-15 кВ, номинальный ток: 1000 А, номинальный ток отключения 20 кА(отход линии, СР)</t>
  </si>
  <si>
    <t>10</t>
  </si>
  <si>
    <t>УНЦ(2018)-В8-03-1</t>
  </si>
  <si>
    <t>Ячейка выключателя РП (СП, ТП, РТП), напряжение 6-15 кВ, номинальный ток: 1600 А, номинальный ток отключения 20 кА (вводная, СВ)</t>
  </si>
  <si>
    <t>11</t>
  </si>
  <si>
    <t>УНЦ(2018)-И11-06-1</t>
  </si>
  <si>
    <t>РЗА: трансформатора мощностью от 4 МВА, напряжение 6-15 кВ</t>
  </si>
  <si>
    <t>12</t>
  </si>
  <si>
    <t>УНЦ(2018)-А5-03</t>
  </si>
  <si>
    <t>Системы АСУТП и ТМ:   дублированный сервер АСУТП и ТМ (ССПТИ)</t>
  </si>
  <si>
    <t>13</t>
  </si>
  <si>
    <t>УНЦ(2018)-А5-06</t>
  </si>
  <si>
    <t>Системы АСУТП и ТМ:   шкаф гарантированного питания АСУТП и ТМ</t>
  </si>
  <si>
    <t>14</t>
  </si>
  <si>
    <t>УНЦ(2018)-А5-08</t>
  </si>
  <si>
    <t>Системы АСУТП и ТМ:   АРМ оперативного персонала</t>
  </si>
  <si>
    <t>15</t>
  </si>
  <si>
    <t>УНЦ(2018)-А1-04</t>
  </si>
  <si>
    <t>ИИК, класс напряжения объекта: 6-20 кВ, прибор учета трехфазный для РП (СП, ТП, РТП), РУ 6-20 кВ</t>
  </si>
  <si>
    <t>1 точка учета</t>
  </si>
  <si>
    <t>16</t>
  </si>
  <si>
    <t>УНЦ(2018)-И5-06-2</t>
  </si>
  <si>
    <t>Элементы ПС с устройством фундаментов: разъединитель на три полюса, напряжение 35 (20) кВ</t>
  </si>
  <si>
    <t>17</t>
  </si>
  <si>
    <t>УНЦ(2018)-И15-07</t>
  </si>
  <si>
    <t>Комплекс систем безопасности ПС: СКУД</t>
  </si>
  <si>
    <t>1 точка доступа</t>
  </si>
  <si>
    <t>18</t>
  </si>
  <si>
    <t>УНЦ(2018)-И11-04-2</t>
  </si>
  <si>
    <t>РЗА: ошиновки, напряжение 35(20) кВ</t>
  </si>
  <si>
    <t>19</t>
  </si>
  <si>
    <t>УНЦ(2018)-К1-07-1</t>
  </si>
  <si>
    <t>КЛ с алюминиевой жилой сечением: 185 мм2, напряжение 6 кВ</t>
  </si>
  <si>
    <t>1 км</t>
  </si>
  <si>
    <t>20</t>
  </si>
  <si>
    <t>УНЦ(2018)-К3-05-1</t>
  </si>
  <si>
    <t>КЛ 0,4 кВ, сечение жилы:  75 мм2, алюминиевая жила 4 шт.</t>
  </si>
  <si>
    <t>21</t>
  </si>
  <si>
    <t>УНЦ(2018)-Н2-03</t>
  </si>
  <si>
    <t>Кабельные сооружения для прокладки кабельной линии: кабельные каналы</t>
  </si>
  <si>
    <t>1 м по трассе</t>
  </si>
  <si>
    <t>22</t>
  </si>
  <si>
    <t>УНЦ(2018)-У4-03</t>
  </si>
  <si>
    <t>Защитные ограждения ПС: внутреннее сетчатое</t>
  </si>
  <si>
    <t>1 м периметра ПС</t>
  </si>
  <si>
    <t>23</t>
  </si>
  <si>
    <t>УНЦ(2018)-Б1-10</t>
  </si>
  <si>
    <t>Подготовка и устройство территории ПС (ЗПС): Республика Бурятия, Республика Тыва, Республика Хакасия, Республика Алтай, Алтайский край, Забайкальский край, Красноярский край,  Иркутская, Кемеровская, Омская, Новосибирская области</t>
  </si>
  <si>
    <t>Итого по разделу 3 Электромонтажные работы 2026г.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</si>
  <si>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</si>
  <si>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</si>
  <si>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</si>
  <si>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 xml:space="preserve">      дефлятор 2018г-2019г. 6,8% ПЗ=1,068  (Поз. 1-23)</t>
  </si>
  <si>
    <t xml:space="preserve">      дефлятор 2019г-2020г. 5,7% ПЗ=1,057  (Поз. 1-23)</t>
  </si>
  <si>
    <t xml:space="preserve">      дефлятор 2020г-2021г. 5,2% ПЗ=1,052  (Поз. 1-23)</t>
  </si>
  <si>
    <t xml:space="preserve">      дефлятор 2021г-2022г. 14,6% ПЗ=1,146  (Поз. 1-23)</t>
  </si>
  <si>
    <t xml:space="preserve">      дефлятор 2022г-2023г. 5,8% ПЗ=1,058  (Поз. 1-23)</t>
  </si>
  <si>
    <t xml:space="preserve">      дефлятор 2023г-2024г. 5,3% ПЗ=1,053  (Поз. 1-23)</t>
  </si>
  <si>
    <t xml:space="preserve">      дефлятор 2024г-2025г. 4,8% ПЗ=1,048  (Поз. 1-23)</t>
  </si>
  <si>
    <t xml:space="preserve">      дефлятор 2025г-2026г. 4,6% ПЗ=1,046  (Поз. 9-23)</t>
  </si>
  <si>
    <t>Итоги по смете:</t>
  </si>
  <si>
    <t xml:space="preserve">     Энергетическое строительство:</t>
  </si>
  <si>
    <t xml:space="preserve">          Итого Поз. 1-8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</t>
  </si>
  <si>
    <t xml:space="preserve">          Итого Поз. 9-23 дефлятор 2018г-2019г. 6,8% ПЗ=1,068; дефлятор 2019г-2020г. 5,7% ПЗ=1,057; дефлятор 2020г-2021г. 5,2% ПЗ=1,052; дефлятор 2021г-2022г. 14,6% ПЗ=1,146; дефлятор 2022г-2023г. 5,8% ПЗ=1,058; дефлятор 2023г-2024г. 5,3% ПЗ=1,053; дефлятор 2024г-2025г. 4,8% ПЗ=1,048; дефлятор 2025г-2026г. 4,6% ПЗ=1,046</t>
  </si>
  <si>
    <t xml:space="preserve">          Итого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</si>
  <si>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</si>
  <si>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</si>
  <si>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</si>
  <si>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</si>
  <si>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</si>
  <si>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</si>
  <si>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</si>
  <si>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</si>
  <si>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</si>
  <si>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</si>
  <si>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</si>
  <si>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</si>
  <si>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</si>
  <si>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</si>
  <si>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Составил:  ____________________________ Головкова Т.А.</t>
  </si>
  <si>
    <t>Проверил:  ____________________________ Долгих А.Е.</t>
  </si>
  <si>
    <t>ООО "ЕвразЭнергоТранс". Реконструкция ПС 35/6кВ  "6-ой Ствол"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</si>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</sst>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2" fontId="1" fillId="0" borderId="4" xfId="0" applyNumberFormat="1" applyFont="1" applyFill="1" applyBorder="1" applyAlignment="1" applyProtection="1">
      <alignment horizontal="center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3" fontId="11" fillId="0" borderId="4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horizontal="right" vertical="top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horizontal="right"/>
    </xf>
    <xf numFmtId="49" fontId="17" fillId="0" borderId="1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49" fontId="19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left" vertical="top" wrapText="1"/>
    </xf>
    <xf numFmtId="49" fontId="11" fillId="0" borderId="4" xfId="0" applyNumberFormat="1" applyFont="1" applyFill="1" applyBorder="1" applyAlignment="1" applyProtection="1">
      <alignment horizontal="left" vertical="top" wrapText="1"/>
    </xf>
    <xf numFmtId="49" fontId="12" fillId="0" borderId="0" xfId="0" applyNumberFormat="1" applyFont="1" applyFill="1" applyBorder="1" applyAlignment="1" applyProtection="1">
      <alignment horizontal="center"/>
    </xf>
    <xf numFmtId="49" fontId="1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2"/>
  <sheetViews>
    <sheetView tabSelected="1" workbookViewId="0">
      <selection activeCell="AG11" sqref="AG1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7.140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8" width="119.28515625" style="2" hidden="1" customWidth="1"/>
    <col min="29" max="16384" width="9.140625" style="1"/>
  </cols>
  <sheetData>
    <row r="1" spans="1:53" customFormat="1" ht="15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S1" s="3" t="s">
        <v>0</v>
      </c>
    </row>
    <row r="2" spans="1:53" s="47" customFormat="1" ht="14.25" customHeight="1" x14ac:dyDescent="0.2">
      <c r="A2" s="61"/>
      <c r="B2" s="61"/>
      <c r="C2" s="61"/>
      <c r="D2" s="44"/>
      <c r="E2" s="45"/>
      <c r="F2" s="45"/>
      <c r="G2" s="45"/>
      <c r="H2" s="45"/>
      <c r="I2" s="45"/>
      <c r="J2" s="62" t="s">
        <v>146</v>
      </c>
      <c r="K2" s="62"/>
      <c r="L2" s="62"/>
      <c r="M2" s="62"/>
      <c r="N2" s="62"/>
      <c r="O2" s="46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</row>
    <row r="3" spans="1:53" s="47" customFormat="1" ht="14.25" customHeight="1" x14ac:dyDescent="0.2">
      <c r="A3" s="63"/>
      <c r="B3" s="63"/>
      <c r="C3" s="63"/>
      <c r="D3" s="63"/>
      <c r="E3" s="49"/>
      <c r="F3" s="45"/>
      <c r="G3" s="45"/>
      <c r="H3" s="45"/>
      <c r="I3" s="45"/>
      <c r="J3" s="64" t="s">
        <v>147</v>
      </c>
      <c r="K3" s="64"/>
      <c r="L3" s="64"/>
      <c r="M3" s="64"/>
      <c r="N3" s="64"/>
      <c r="O3" s="46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53" s="47" customFormat="1" ht="14.25" customHeight="1" x14ac:dyDescent="0.2">
      <c r="A4" s="65"/>
      <c r="B4" s="65"/>
      <c r="C4" s="65"/>
      <c r="D4" s="65"/>
      <c r="E4" s="45"/>
      <c r="F4" s="45"/>
      <c r="G4" s="45"/>
      <c r="H4" s="45"/>
      <c r="I4" s="45"/>
      <c r="J4" s="66" t="s">
        <v>148</v>
      </c>
      <c r="K4" s="66"/>
      <c r="L4" s="66"/>
      <c r="M4" s="66"/>
      <c r="N4" s="66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50"/>
      <c r="C5" s="51"/>
      <c r="D5" s="49"/>
      <c r="E5" s="45"/>
      <c r="F5" s="45"/>
      <c r="G5" s="45"/>
      <c r="H5" s="45"/>
      <c r="I5" s="45"/>
      <c r="J5" s="52"/>
      <c r="K5" s="52"/>
      <c r="L5" s="52" t="s">
        <v>149</v>
      </c>
      <c r="M5" s="53"/>
      <c r="N5" s="53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50"/>
      <c r="B6" s="54"/>
      <c r="C6" s="54"/>
      <c r="D6" s="54"/>
      <c r="E6" s="45"/>
      <c r="F6" s="45"/>
      <c r="G6" s="45"/>
      <c r="H6" s="45"/>
      <c r="I6" s="45"/>
      <c r="J6" s="67" t="s">
        <v>150</v>
      </c>
      <c r="K6" s="67"/>
      <c r="L6" s="67"/>
      <c r="M6" s="67"/>
      <c r="N6" s="67"/>
      <c r="O6" s="67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ht="14.25" customHeight="1" x14ac:dyDescent="0.2">
      <c r="A7" s="5"/>
      <c r="J7" s="46"/>
      <c r="K7" s="46"/>
      <c r="L7" s="46"/>
      <c r="M7" s="46"/>
      <c r="N7" s="46"/>
      <c r="O7" s="46"/>
      <c r="S7" s="1"/>
      <c r="T7" s="1"/>
      <c r="U7" s="1"/>
      <c r="V7" s="1"/>
      <c r="W7" s="1"/>
      <c r="X7" s="1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customFormat="1" ht="15" x14ac:dyDescent="0.25">
      <c r="A8" s="55"/>
      <c r="B8" s="55"/>
      <c r="C8" s="55"/>
      <c r="D8" s="55"/>
      <c r="E8" s="55"/>
      <c r="F8" s="55"/>
      <c r="G8" s="55"/>
      <c r="H8" s="55"/>
      <c r="I8" s="55"/>
      <c r="J8" s="56"/>
      <c r="K8" s="56"/>
      <c r="L8" s="56"/>
      <c r="M8" s="56"/>
      <c r="N8" s="56"/>
      <c r="O8" s="56"/>
    </row>
    <row r="9" spans="1:53" customFormat="1" ht="15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53" customFormat="1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53" customFormat="1" ht="28.5" customHeight="1" x14ac:dyDescent="0.25">
      <c r="A11" s="58" t="s">
        <v>137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</row>
    <row r="12" spans="1:53" customFormat="1" ht="21" customHeight="1" x14ac:dyDescent="0.25">
      <c r="A12" s="57" t="s">
        <v>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53" customFormat="1" ht="15" x14ac:dyDescent="0.25">
      <c r="A13" s="59" t="s">
        <v>145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T13" s="3" t="s">
        <v>2</v>
      </c>
    </row>
    <row r="14" spans="1:53" customFormat="1" ht="15.75" customHeight="1" x14ac:dyDescent="0.25">
      <c r="A14" s="68" t="s">
        <v>3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53" customFormat="1" ht="15" x14ac:dyDescent="0.25">
      <c r="A15" s="5"/>
      <c r="B15" s="6" t="s">
        <v>4</v>
      </c>
      <c r="C15" s="69"/>
      <c r="D15" s="69"/>
      <c r="E15" s="69"/>
      <c r="F15" s="69"/>
      <c r="G15" s="69"/>
      <c r="H15" s="7"/>
      <c r="I15" s="7"/>
      <c r="J15" s="7"/>
      <c r="K15" s="7"/>
      <c r="L15" s="7"/>
      <c r="M15" s="7"/>
      <c r="N15" s="7"/>
      <c r="O15" s="5"/>
      <c r="U15" s="8" t="s">
        <v>0</v>
      </c>
    </row>
    <row r="16" spans="1:53" customFormat="1" ht="12.75" customHeight="1" x14ac:dyDescent="0.25">
      <c r="B16" s="9" t="s">
        <v>5</v>
      </c>
      <c r="C16" s="9"/>
      <c r="D16" s="10"/>
      <c r="E16" s="11">
        <v>114432601.2</v>
      </c>
      <c r="F16" s="12" t="s">
        <v>6</v>
      </c>
      <c r="H16" s="9"/>
      <c r="I16" s="9"/>
      <c r="J16" s="9"/>
      <c r="K16" s="9"/>
      <c r="L16" s="9"/>
      <c r="M16" s="13"/>
      <c r="N16" s="9"/>
    </row>
    <row r="17" spans="1:25" customFormat="1" ht="12.75" customHeight="1" x14ac:dyDescent="0.25">
      <c r="B17" s="9" t="s">
        <v>7</v>
      </c>
      <c r="D17" s="10"/>
      <c r="E17" s="11">
        <v>95360501</v>
      </c>
      <c r="F17" s="12" t="s">
        <v>6</v>
      </c>
      <c r="H17" s="9"/>
      <c r="I17" s="9"/>
      <c r="J17" s="9"/>
      <c r="K17" s="9"/>
      <c r="L17" s="9"/>
      <c r="M17" s="13"/>
      <c r="N17" s="9"/>
    </row>
    <row r="18" spans="1:25" customFormat="1" ht="12.75" customHeight="1" x14ac:dyDescent="0.25">
      <c r="B18" s="9" t="s">
        <v>8</v>
      </c>
      <c r="C18" s="9"/>
      <c r="D18" s="10"/>
      <c r="E18" s="11"/>
      <c r="F18" s="12" t="s">
        <v>6</v>
      </c>
      <c r="H18" s="9"/>
      <c r="J18" s="9"/>
      <c r="K18" s="9"/>
      <c r="L18" s="9"/>
      <c r="M18" s="14"/>
      <c r="N18" s="15"/>
    </row>
    <row r="19" spans="1:25" customFormat="1" ht="12.75" customHeight="1" x14ac:dyDescent="0.25">
      <c r="B19" s="9" t="s">
        <v>9</v>
      </c>
      <c r="C19" s="9"/>
      <c r="D19" s="16"/>
      <c r="E19" s="11"/>
      <c r="F19" s="12" t="s">
        <v>10</v>
      </c>
      <c r="H19" s="9"/>
      <c r="J19" s="9"/>
      <c r="K19" s="9"/>
      <c r="L19" s="9"/>
      <c r="M19" s="17"/>
      <c r="N19" s="12"/>
    </row>
    <row r="20" spans="1:25" customFormat="1" ht="12.75" customHeight="1" x14ac:dyDescent="0.25">
      <c r="B20" s="9" t="s">
        <v>11</v>
      </c>
      <c r="C20" s="9"/>
      <c r="D20" s="16"/>
      <c r="E20" s="11"/>
      <c r="F20" s="12" t="s">
        <v>10</v>
      </c>
      <c r="H20" s="9"/>
      <c r="J20" s="9"/>
      <c r="K20" s="9"/>
      <c r="L20" s="9"/>
      <c r="M20" s="17"/>
      <c r="N20" s="12"/>
    </row>
    <row r="21" spans="1:25" customFormat="1" ht="15" x14ac:dyDescent="0.25">
      <c r="B21" s="9" t="s">
        <v>12</v>
      </c>
      <c r="C21" s="9"/>
      <c r="E21" s="18"/>
      <c r="F21" s="70"/>
      <c r="G21" s="70"/>
      <c r="H21" s="70"/>
      <c r="I21" s="70"/>
      <c r="J21" s="70"/>
      <c r="K21" s="70"/>
      <c r="L21" s="70"/>
      <c r="M21" s="70"/>
      <c r="N21" s="70"/>
      <c r="O21" s="70"/>
      <c r="V21" s="8" t="s">
        <v>0</v>
      </c>
    </row>
    <row r="22" spans="1:25" customFormat="1" ht="12.75" customHeight="1" x14ac:dyDescent="0.25">
      <c r="A22" s="9"/>
      <c r="B22" s="9"/>
      <c r="D22" s="18"/>
      <c r="E22" s="15"/>
      <c r="F22" s="19"/>
      <c r="G22" s="20"/>
      <c r="H22" s="9"/>
      <c r="I22" s="9"/>
      <c r="J22" s="9"/>
      <c r="K22" s="9"/>
      <c r="L22" s="21"/>
      <c r="M22" s="9"/>
    </row>
    <row r="23" spans="1:25" customFormat="1" ht="36" customHeight="1" x14ac:dyDescent="0.25">
      <c r="A23" s="71" t="s">
        <v>13</v>
      </c>
      <c r="B23" s="71" t="s">
        <v>14</v>
      </c>
      <c r="C23" s="71" t="s">
        <v>15</v>
      </c>
      <c r="D23" s="71"/>
      <c r="E23" s="71"/>
      <c r="F23" s="71" t="s">
        <v>16</v>
      </c>
      <c r="G23" s="71" t="s">
        <v>17</v>
      </c>
      <c r="H23" s="71" t="s">
        <v>18</v>
      </c>
      <c r="I23" s="71"/>
      <c r="J23" s="71"/>
      <c r="K23" s="71"/>
      <c r="L23" s="71" t="s">
        <v>19</v>
      </c>
      <c r="M23" s="71"/>
      <c r="N23" s="71"/>
      <c r="O23" s="71"/>
    </row>
    <row r="24" spans="1:25" customFormat="1" ht="28.5" customHeight="1" x14ac:dyDescent="0.25">
      <c r="A24" s="71"/>
      <c r="B24" s="71"/>
      <c r="C24" s="71"/>
      <c r="D24" s="71"/>
      <c r="E24" s="71"/>
      <c r="F24" s="71"/>
      <c r="G24" s="71"/>
      <c r="H24" s="71" t="s">
        <v>20</v>
      </c>
      <c r="I24" s="71" t="s">
        <v>21</v>
      </c>
      <c r="J24" s="71"/>
      <c r="K24" s="71"/>
      <c r="L24" s="71" t="s">
        <v>20</v>
      </c>
      <c r="M24" s="72" t="s">
        <v>21</v>
      </c>
      <c r="N24" s="72"/>
      <c r="O24" s="72"/>
    </row>
    <row r="25" spans="1:25" customFormat="1" ht="15" customHeight="1" x14ac:dyDescent="0.25">
      <c r="A25" s="71"/>
      <c r="B25" s="71"/>
      <c r="C25" s="71"/>
      <c r="D25" s="71"/>
      <c r="E25" s="71"/>
      <c r="F25" s="71"/>
      <c r="G25" s="71"/>
      <c r="H25" s="71"/>
      <c r="I25" s="23" t="s">
        <v>22</v>
      </c>
      <c r="J25" s="23" t="s">
        <v>23</v>
      </c>
      <c r="K25" s="23" t="s">
        <v>24</v>
      </c>
      <c r="L25" s="71"/>
      <c r="M25" s="23" t="s">
        <v>22</v>
      </c>
      <c r="N25" s="23" t="s">
        <v>23</v>
      </c>
      <c r="O25" s="23" t="s">
        <v>24</v>
      </c>
    </row>
    <row r="26" spans="1:25" customFormat="1" ht="15" x14ac:dyDescent="0.25">
      <c r="A26" s="22">
        <v>1</v>
      </c>
      <c r="B26" s="22">
        <v>2</v>
      </c>
      <c r="C26" s="72">
        <v>3</v>
      </c>
      <c r="D26" s="72"/>
      <c r="E26" s="72"/>
      <c r="F26" s="22">
        <v>4</v>
      </c>
      <c r="G26" s="22">
        <v>5</v>
      </c>
      <c r="H26" s="22">
        <v>6</v>
      </c>
      <c r="I26" s="22">
        <v>7</v>
      </c>
      <c r="J26" s="22">
        <v>8</v>
      </c>
      <c r="K26" s="22">
        <v>9</v>
      </c>
      <c r="L26" s="22">
        <v>10</v>
      </c>
      <c r="M26" s="22">
        <v>11</v>
      </c>
      <c r="N26" s="22">
        <v>12</v>
      </c>
      <c r="O26" s="22">
        <v>13</v>
      </c>
    </row>
    <row r="27" spans="1:25" customFormat="1" ht="15" x14ac:dyDescent="0.25">
      <c r="A27" s="73" t="s">
        <v>25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W27" s="24" t="s">
        <v>25</v>
      </c>
    </row>
    <row r="28" spans="1:25" customFormat="1" ht="34.5" x14ac:dyDescent="0.25">
      <c r="A28" s="25" t="s">
        <v>26</v>
      </c>
      <c r="B28" s="26" t="s">
        <v>27</v>
      </c>
      <c r="C28" s="74" t="s">
        <v>28</v>
      </c>
      <c r="D28" s="74"/>
      <c r="E28" s="74"/>
      <c r="F28" s="25" t="s">
        <v>29</v>
      </c>
      <c r="G28" s="27">
        <v>1</v>
      </c>
      <c r="H28" s="28">
        <v>7500000</v>
      </c>
      <c r="I28" s="29"/>
      <c r="J28" s="29"/>
      <c r="K28" s="29"/>
      <c r="L28" s="30">
        <v>7500000</v>
      </c>
      <c r="M28" s="29"/>
      <c r="N28" s="29"/>
      <c r="O28" s="29"/>
      <c r="W28" s="24"/>
      <c r="X28" s="2" t="s">
        <v>28</v>
      </c>
    </row>
    <row r="29" spans="1:25" customFormat="1" ht="15" x14ac:dyDescent="0.25">
      <c r="A29" s="75" t="s">
        <v>30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31">
        <v>7500000</v>
      </c>
      <c r="M29" s="32"/>
      <c r="N29" s="32"/>
      <c r="O29" s="32"/>
      <c r="W29" s="24"/>
      <c r="Y29" s="33" t="s">
        <v>30</v>
      </c>
    </row>
    <row r="30" spans="1:25" customFormat="1" ht="15" x14ac:dyDescent="0.25">
      <c r="A30" s="75" t="s">
        <v>31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31">
        <v>11917445</v>
      </c>
      <c r="M30" s="32"/>
      <c r="N30" s="32"/>
      <c r="O30" s="32"/>
      <c r="W30" s="24"/>
      <c r="Y30" s="33" t="s">
        <v>31</v>
      </c>
    </row>
    <row r="31" spans="1:25" customFormat="1" ht="15" x14ac:dyDescent="0.25">
      <c r="A31" s="75" t="s">
        <v>32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34">
        <v>11917445</v>
      </c>
      <c r="M31" s="32"/>
      <c r="N31" s="32"/>
      <c r="O31" s="32"/>
      <c r="W31" s="24"/>
      <c r="Y31" s="33" t="s">
        <v>32</v>
      </c>
    </row>
    <row r="32" spans="1:25" customFormat="1" ht="15" x14ac:dyDescent="0.25">
      <c r="A32" s="73" t="s">
        <v>33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W32" s="24" t="s">
        <v>33</v>
      </c>
      <c r="Y32" s="33"/>
    </row>
    <row r="33" spans="1:25" customFormat="1" ht="34.5" x14ac:dyDescent="0.25">
      <c r="A33" s="25" t="s">
        <v>34</v>
      </c>
      <c r="B33" s="26" t="s">
        <v>35</v>
      </c>
      <c r="C33" s="74" t="s">
        <v>36</v>
      </c>
      <c r="D33" s="74"/>
      <c r="E33" s="74"/>
      <c r="F33" s="25" t="s">
        <v>37</v>
      </c>
      <c r="G33" s="27">
        <v>2</v>
      </c>
      <c r="H33" s="28">
        <v>1504650</v>
      </c>
      <c r="I33" s="29"/>
      <c r="J33" s="29"/>
      <c r="K33" s="29"/>
      <c r="L33" s="30">
        <v>3009300</v>
      </c>
      <c r="M33" s="29"/>
      <c r="N33" s="29"/>
      <c r="O33" s="29"/>
      <c r="W33" s="24"/>
      <c r="X33" s="2" t="s">
        <v>36</v>
      </c>
      <c r="Y33" s="33"/>
    </row>
    <row r="34" spans="1:25" customFormat="1" ht="45.75" x14ac:dyDescent="0.25">
      <c r="A34" s="25" t="s">
        <v>38</v>
      </c>
      <c r="B34" s="26" t="s">
        <v>39</v>
      </c>
      <c r="C34" s="74" t="s">
        <v>40</v>
      </c>
      <c r="D34" s="74"/>
      <c r="E34" s="74"/>
      <c r="F34" s="25" t="s">
        <v>41</v>
      </c>
      <c r="G34" s="27">
        <v>1</v>
      </c>
      <c r="H34" s="28">
        <v>2208960</v>
      </c>
      <c r="I34" s="29"/>
      <c r="J34" s="29"/>
      <c r="K34" s="29"/>
      <c r="L34" s="30">
        <v>2208960</v>
      </c>
      <c r="M34" s="29"/>
      <c r="N34" s="29"/>
      <c r="O34" s="29"/>
      <c r="W34" s="24"/>
      <c r="X34" s="2" t="s">
        <v>40</v>
      </c>
      <c r="Y34" s="33"/>
    </row>
    <row r="35" spans="1:25" customFormat="1" ht="45.75" x14ac:dyDescent="0.25">
      <c r="A35" s="25" t="s">
        <v>42</v>
      </c>
      <c r="B35" s="26" t="s">
        <v>43</v>
      </c>
      <c r="C35" s="74" t="s">
        <v>44</v>
      </c>
      <c r="D35" s="74"/>
      <c r="E35" s="74"/>
      <c r="F35" s="25" t="s">
        <v>41</v>
      </c>
      <c r="G35" s="27">
        <v>1</v>
      </c>
      <c r="H35" s="28">
        <v>1443520</v>
      </c>
      <c r="I35" s="29"/>
      <c r="J35" s="29"/>
      <c r="K35" s="29"/>
      <c r="L35" s="30">
        <v>1443520</v>
      </c>
      <c r="M35" s="29"/>
      <c r="N35" s="29"/>
      <c r="O35" s="29"/>
      <c r="W35" s="24"/>
      <c r="X35" s="2" t="s">
        <v>44</v>
      </c>
      <c r="Y35" s="33"/>
    </row>
    <row r="36" spans="1:25" customFormat="1" ht="23.25" x14ac:dyDescent="0.25">
      <c r="A36" s="25" t="s">
        <v>45</v>
      </c>
      <c r="B36" s="26" t="s">
        <v>46</v>
      </c>
      <c r="C36" s="74" t="s">
        <v>47</v>
      </c>
      <c r="D36" s="74"/>
      <c r="E36" s="74"/>
      <c r="F36" s="25" t="s">
        <v>41</v>
      </c>
      <c r="G36" s="27">
        <v>2</v>
      </c>
      <c r="H36" s="28">
        <v>168480</v>
      </c>
      <c r="I36" s="29"/>
      <c r="J36" s="29"/>
      <c r="K36" s="29"/>
      <c r="L36" s="30">
        <v>336960</v>
      </c>
      <c r="M36" s="29"/>
      <c r="N36" s="29"/>
      <c r="O36" s="29"/>
      <c r="W36" s="24"/>
      <c r="X36" s="2" t="s">
        <v>47</v>
      </c>
      <c r="Y36" s="33"/>
    </row>
    <row r="37" spans="1:25" customFormat="1" ht="34.5" x14ac:dyDescent="0.25">
      <c r="A37" s="25" t="s">
        <v>48</v>
      </c>
      <c r="B37" s="26" t="s">
        <v>49</v>
      </c>
      <c r="C37" s="74" t="s">
        <v>50</v>
      </c>
      <c r="D37" s="74"/>
      <c r="E37" s="74"/>
      <c r="F37" s="25" t="s">
        <v>51</v>
      </c>
      <c r="G37" s="27">
        <v>270</v>
      </c>
      <c r="H37" s="28">
        <v>1352</v>
      </c>
      <c r="I37" s="29"/>
      <c r="J37" s="29"/>
      <c r="K37" s="29"/>
      <c r="L37" s="30">
        <v>365040</v>
      </c>
      <c r="M37" s="29"/>
      <c r="N37" s="29"/>
      <c r="O37" s="29"/>
      <c r="W37" s="24"/>
      <c r="X37" s="2" t="s">
        <v>50</v>
      </c>
      <c r="Y37" s="33"/>
    </row>
    <row r="38" spans="1:25" customFormat="1" ht="15" x14ac:dyDescent="0.25">
      <c r="A38" s="25" t="s">
        <v>52</v>
      </c>
      <c r="B38" s="26" t="s">
        <v>53</v>
      </c>
      <c r="C38" s="74" t="s">
        <v>54</v>
      </c>
      <c r="D38" s="74"/>
      <c r="E38" s="74"/>
      <c r="F38" s="25" t="s">
        <v>55</v>
      </c>
      <c r="G38" s="27">
        <v>79</v>
      </c>
      <c r="H38" s="28">
        <v>80010</v>
      </c>
      <c r="I38" s="29"/>
      <c r="J38" s="29"/>
      <c r="K38" s="29"/>
      <c r="L38" s="30">
        <v>6320790</v>
      </c>
      <c r="M38" s="29"/>
      <c r="N38" s="29"/>
      <c r="O38" s="29"/>
      <c r="W38" s="24"/>
      <c r="X38" s="2" t="s">
        <v>54</v>
      </c>
      <c r="Y38" s="33"/>
    </row>
    <row r="39" spans="1:25" customFormat="1" ht="33.75" x14ac:dyDescent="0.25">
      <c r="A39" s="25" t="s">
        <v>56</v>
      </c>
      <c r="B39" s="26" t="s">
        <v>57</v>
      </c>
      <c r="C39" s="74" t="s">
        <v>58</v>
      </c>
      <c r="D39" s="74"/>
      <c r="E39" s="74"/>
      <c r="F39" s="25" t="s">
        <v>59</v>
      </c>
      <c r="G39" s="27">
        <v>580</v>
      </c>
      <c r="H39" s="28">
        <v>3640</v>
      </c>
      <c r="I39" s="29"/>
      <c r="J39" s="29"/>
      <c r="K39" s="29"/>
      <c r="L39" s="30">
        <v>2111200</v>
      </c>
      <c r="M39" s="29"/>
      <c r="N39" s="29"/>
      <c r="O39" s="29"/>
      <c r="W39" s="24"/>
      <c r="X39" s="2" t="s">
        <v>58</v>
      </c>
      <c r="Y39" s="33"/>
    </row>
    <row r="40" spans="1:25" customFormat="1" ht="15" x14ac:dyDescent="0.25">
      <c r="A40" s="75" t="s">
        <v>30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31">
        <v>15795770</v>
      </c>
      <c r="M40" s="32"/>
      <c r="N40" s="32"/>
      <c r="O40" s="32"/>
      <c r="W40" s="24"/>
      <c r="Y40" s="33" t="s">
        <v>30</v>
      </c>
    </row>
    <row r="41" spans="1:25" customFormat="1" ht="15" x14ac:dyDescent="0.25">
      <c r="A41" s="75" t="s">
        <v>31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31">
        <v>25099362</v>
      </c>
      <c r="M41" s="32"/>
      <c r="N41" s="32"/>
      <c r="O41" s="32"/>
      <c r="W41" s="24"/>
      <c r="Y41" s="33" t="s">
        <v>31</v>
      </c>
    </row>
    <row r="42" spans="1:25" customFormat="1" ht="15" x14ac:dyDescent="0.25">
      <c r="A42" s="75" t="s">
        <v>60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34">
        <v>25099362</v>
      </c>
      <c r="M42" s="32"/>
      <c r="N42" s="32"/>
      <c r="O42" s="32"/>
      <c r="W42" s="24"/>
      <c r="Y42" s="33" t="s">
        <v>60</v>
      </c>
    </row>
    <row r="43" spans="1:25" customFormat="1" ht="15" x14ac:dyDescent="0.25">
      <c r="A43" s="73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W43" s="24" t="s">
        <v>61</v>
      </c>
      <c r="Y43" s="33"/>
    </row>
    <row r="44" spans="1:25" customFormat="1" ht="45.75" x14ac:dyDescent="0.25">
      <c r="A44" s="25" t="s">
        <v>62</v>
      </c>
      <c r="B44" s="26" t="s">
        <v>63</v>
      </c>
      <c r="C44" s="74" t="s">
        <v>64</v>
      </c>
      <c r="D44" s="74"/>
      <c r="E44" s="74"/>
      <c r="F44" s="25" t="s">
        <v>37</v>
      </c>
      <c r="G44" s="27">
        <v>9</v>
      </c>
      <c r="H44" s="28">
        <v>955840</v>
      </c>
      <c r="I44" s="29"/>
      <c r="J44" s="29"/>
      <c r="K44" s="29"/>
      <c r="L44" s="30">
        <v>8602560</v>
      </c>
      <c r="M44" s="29"/>
      <c r="N44" s="29"/>
      <c r="O44" s="29"/>
      <c r="W44" s="24"/>
      <c r="X44" s="2" t="s">
        <v>64</v>
      </c>
      <c r="Y44" s="33"/>
    </row>
    <row r="45" spans="1:25" customFormat="1" ht="45.75" x14ac:dyDescent="0.25">
      <c r="A45" s="25" t="s">
        <v>65</v>
      </c>
      <c r="B45" s="26" t="s">
        <v>66</v>
      </c>
      <c r="C45" s="74" t="s">
        <v>67</v>
      </c>
      <c r="D45" s="74"/>
      <c r="E45" s="74"/>
      <c r="F45" s="25" t="s">
        <v>37</v>
      </c>
      <c r="G45" s="27">
        <v>3</v>
      </c>
      <c r="H45" s="28">
        <v>992920</v>
      </c>
      <c r="I45" s="29"/>
      <c r="J45" s="29"/>
      <c r="K45" s="29"/>
      <c r="L45" s="30">
        <v>2978760</v>
      </c>
      <c r="M45" s="29"/>
      <c r="N45" s="29"/>
      <c r="O45" s="29"/>
      <c r="W45" s="24"/>
      <c r="X45" s="2" t="s">
        <v>67</v>
      </c>
      <c r="Y45" s="33"/>
    </row>
    <row r="46" spans="1:25" customFormat="1" ht="23.25" x14ac:dyDescent="0.25">
      <c r="A46" s="25" t="s">
        <v>68</v>
      </c>
      <c r="B46" s="26" t="s">
        <v>69</v>
      </c>
      <c r="C46" s="74" t="s">
        <v>70</v>
      </c>
      <c r="D46" s="74"/>
      <c r="E46" s="74"/>
      <c r="F46" s="25" t="s">
        <v>41</v>
      </c>
      <c r="G46" s="27">
        <v>2</v>
      </c>
      <c r="H46" s="28">
        <v>1069120</v>
      </c>
      <c r="I46" s="29"/>
      <c r="J46" s="29"/>
      <c r="K46" s="29"/>
      <c r="L46" s="30">
        <v>2138240</v>
      </c>
      <c r="M46" s="29"/>
      <c r="N46" s="29"/>
      <c r="O46" s="29"/>
      <c r="W46" s="24"/>
      <c r="X46" s="2" t="s">
        <v>70</v>
      </c>
      <c r="Y46" s="33"/>
    </row>
    <row r="47" spans="1:25" customFormat="1" ht="23.25" x14ac:dyDescent="0.25">
      <c r="A47" s="25" t="s">
        <v>71</v>
      </c>
      <c r="B47" s="26" t="s">
        <v>72</v>
      </c>
      <c r="C47" s="74" t="s">
        <v>73</v>
      </c>
      <c r="D47" s="74"/>
      <c r="E47" s="74"/>
      <c r="F47" s="25" t="s">
        <v>41</v>
      </c>
      <c r="G47" s="27">
        <v>1</v>
      </c>
      <c r="H47" s="28">
        <v>3266640</v>
      </c>
      <c r="I47" s="29"/>
      <c r="J47" s="29"/>
      <c r="K47" s="29"/>
      <c r="L47" s="30">
        <v>3266640</v>
      </c>
      <c r="M47" s="29"/>
      <c r="N47" s="29"/>
      <c r="O47" s="29"/>
      <c r="W47" s="24"/>
      <c r="X47" s="2" t="s">
        <v>73</v>
      </c>
      <c r="Y47" s="33"/>
    </row>
    <row r="48" spans="1:25" customFormat="1" ht="23.25" x14ac:dyDescent="0.25">
      <c r="A48" s="25" t="s">
        <v>74</v>
      </c>
      <c r="B48" s="26" t="s">
        <v>75</v>
      </c>
      <c r="C48" s="74" t="s">
        <v>76</v>
      </c>
      <c r="D48" s="74"/>
      <c r="E48" s="74"/>
      <c r="F48" s="25" t="s">
        <v>41</v>
      </c>
      <c r="G48" s="27">
        <v>1</v>
      </c>
      <c r="H48" s="28">
        <v>2514720</v>
      </c>
      <c r="I48" s="29"/>
      <c r="J48" s="29"/>
      <c r="K48" s="29"/>
      <c r="L48" s="30">
        <v>2514720</v>
      </c>
      <c r="M48" s="29"/>
      <c r="N48" s="29"/>
      <c r="O48" s="29"/>
      <c r="W48" s="24"/>
      <c r="X48" s="2" t="s">
        <v>76</v>
      </c>
      <c r="Y48" s="33"/>
    </row>
    <row r="49" spans="1:27" customFormat="1" ht="23.25" x14ac:dyDescent="0.25">
      <c r="A49" s="25" t="s">
        <v>77</v>
      </c>
      <c r="B49" s="26" t="s">
        <v>78</v>
      </c>
      <c r="C49" s="74" t="s">
        <v>79</v>
      </c>
      <c r="D49" s="74"/>
      <c r="E49" s="74"/>
      <c r="F49" s="25" t="s">
        <v>41</v>
      </c>
      <c r="G49" s="27">
        <v>1</v>
      </c>
      <c r="H49" s="28">
        <v>380640</v>
      </c>
      <c r="I49" s="29"/>
      <c r="J49" s="29"/>
      <c r="K49" s="29"/>
      <c r="L49" s="30">
        <v>380640</v>
      </c>
      <c r="M49" s="29"/>
      <c r="N49" s="29"/>
      <c r="O49" s="29"/>
      <c r="W49" s="24"/>
      <c r="X49" s="2" t="s">
        <v>79</v>
      </c>
      <c r="Y49" s="33"/>
    </row>
    <row r="50" spans="1:27" customFormat="1" ht="34.5" x14ac:dyDescent="0.25">
      <c r="A50" s="25" t="s">
        <v>80</v>
      </c>
      <c r="B50" s="26" t="s">
        <v>81</v>
      </c>
      <c r="C50" s="74" t="s">
        <v>82</v>
      </c>
      <c r="D50" s="74"/>
      <c r="E50" s="74"/>
      <c r="F50" s="25" t="s">
        <v>83</v>
      </c>
      <c r="G50" s="27">
        <v>48</v>
      </c>
      <c r="H50" s="28">
        <v>39520</v>
      </c>
      <c r="I50" s="29"/>
      <c r="J50" s="29"/>
      <c r="K50" s="29"/>
      <c r="L50" s="30">
        <v>1896960</v>
      </c>
      <c r="M50" s="29"/>
      <c r="N50" s="29"/>
      <c r="O50" s="29"/>
      <c r="W50" s="24"/>
      <c r="X50" s="2" t="s">
        <v>82</v>
      </c>
      <c r="Y50" s="33"/>
    </row>
    <row r="51" spans="1:27" customFormat="1" ht="34.5" x14ac:dyDescent="0.25">
      <c r="A51" s="25" t="s">
        <v>84</v>
      </c>
      <c r="B51" s="26" t="s">
        <v>85</v>
      </c>
      <c r="C51" s="74" t="s">
        <v>86</v>
      </c>
      <c r="D51" s="74"/>
      <c r="E51" s="74"/>
      <c r="F51" s="25" t="s">
        <v>41</v>
      </c>
      <c r="G51" s="27">
        <v>4</v>
      </c>
      <c r="H51" s="28">
        <v>1400300</v>
      </c>
      <c r="I51" s="29"/>
      <c r="J51" s="29"/>
      <c r="K51" s="29"/>
      <c r="L51" s="30">
        <v>5601200</v>
      </c>
      <c r="M51" s="29"/>
      <c r="N51" s="29"/>
      <c r="O51" s="29"/>
      <c r="W51" s="24"/>
      <c r="X51" s="2" t="s">
        <v>86</v>
      </c>
      <c r="Y51" s="33"/>
    </row>
    <row r="52" spans="1:27" customFormat="1" ht="22.5" x14ac:dyDescent="0.25">
      <c r="A52" s="25" t="s">
        <v>87</v>
      </c>
      <c r="B52" s="26" t="s">
        <v>88</v>
      </c>
      <c r="C52" s="74" t="s">
        <v>89</v>
      </c>
      <c r="D52" s="74"/>
      <c r="E52" s="74"/>
      <c r="F52" s="25" t="s">
        <v>90</v>
      </c>
      <c r="G52" s="27">
        <v>3</v>
      </c>
      <c r="H52" s="28">
        <v>120640</v>
      </c>
      <c r="I52" s="29"/>
      <c r="J52" s="29"/>
      <c r="K52" s="29"/>
      <c r="L52" s="30">
        <v>361920</v>
      </c>
      <c r="M52" s="29"/>
      <c r="N52" s="29"/>
      <c r="O52" s="29"/>
      <c r="W52" s="24"/>
      <c r="X52" s="2" t="s">
        <v>89</v>
      </c>
      <c r="Y52" s="33"/>
    </row>
    <row r="53" spans="1:27" customFormat="1" ht="15" x14ac:dyDescent="0.25">
      <c r="A53" s="25" t="s">
        <v>91</v>
      </c>
      <c r="B53" s="26" t="s">
        <v>92</v>
      </c>
      <c r="C53" s="74" t="s">
        <v>93</v>
      </c>
      <c r="D53" s="74"/>
      <c r="E53" s="74"/>
      <c r="F53" s="25" t="s">
        <v>41</v>
      </c>
      <c r="G53" s="27">
        <v>4</v>
      </c>
      <c r="H53" s="28">
        <v>1204320</v>
      </c>
      <c r="I53" s="29"/>
      <c r="J53" s="29"/>
      <c r="K53" s="29"/>
      <c r="L53" s="30">
        <v>4817280</v>
      </c>
      <c r="M53" s="29"/>
      <c r="N53" s="29"/>
      <c r="O53" s="29"/>
      <c r="W53" s="24"/>
      <c r="X53" s="2" t="s">
        <v>93</v>
      </c>
      <c r="Y53" s="33"/>
    </row>
    <row r="54" spans="1:27" customFormat="1" ht="23.25" x14ac:dyDescent="0.25">
      <c r="A54" s="25" t="s">
        <v>94</v>
      </c>
      <c r="B54" s="26" t="s">
        <v>95</v>
      </c>
      <c r="C54" s="74" t="s">
        <v>96</v>
      </c>
      <c r="D54" s="74"/>
      <c r="E54" s="74"/>
      <c r="F54" s="25" t="s">
        <v>97</v>
      </c>
      <c r="G54" s="35">
        <v>0.16</v>
      </c>
      <c r="H54" s="28">
        <v>2582720</v>
      </c>
      <c r="I54" s="29"/>
      <c r="J54" s="29"/>
      <c r="K54" s="29"/>
      <c r="L54" s="30">
        <v>413235</v>
      </c>
      <c r="M54" s="29"/>
      <c r="N54" s="29"/>
      <c r="O54" s="29"/>
      <c r="W54" s="24"/>
      <c r="X54" s="2" t="s">
        <v>96</v>
      </c>
      <c r="Y54" s="33"/>
    </row>
    <row r="55" spans="1:27" customFormat="1" ht="23.25" x14ac:dyDescent="0.25">
      <c r="A55" s="25" t="s">
        <v>98</v>
      </c>
      <c r="B55" s="26" t="s">
        <v>99</v>
      </c>
      <c r="C55" s="74" t="s">
        <v>100</v>
      </c>
      <c r="D55" s="74"/>
      <c r="E55" s="74"/>
      <c r="F55" s="25" t="s">
        <v>97</v>
      </c>
      <c r="G55" s="36">
        <v>0.3</v>
      </c>
      <c r="H55" s="28">
        <v>501760</v>
      </c>
      <c r="I55" s="29"/>
      <c r="J55" s="29"/>
      <c r="K55" s="29"/>
      <c r="L55" s="30">
        <v>150528</v>
      </c>
      <c r="M55" s="29"/>
      <c r="N55" s="29"/>
      <c r="O55" s="29"/>
      <c r="W55" s="24"/>
      <c r="X55" s="2" t="s">
        <v>100</v>
      </c>
      <c r="Y55" s="33"/>
    </row>
    <row r="56" spans="1:27" customFormat="1" ht="23.25" x14ac:dyDescent="0.25">
      <c r="A56" s="25" t="s">
        <v>101</v>
      </c>
      <c r="B56" s="26" t="s">
        <v>102</v>
      </c>
      <c r="C56" s="74" t="s">
        <v>103</v>
      </c>
      <c r="D56" s="74"/>
      <c r="E56" s="74"/>
      <c r="F56" s="25" t="s">
        <v>104</v>
      </c>
      <c r="G56" s="27">
        <v>48</v>
      </c>
      <c r="H56" s="28">
        <v>15680</v>
      </c>
      <c r="I56" s="29"/>
      <c r="J56" s="29"/>
      <c r="K56" s="29"/>
      <c r="L56" s="30">
        <v>752640</v>
      </c>
      <c r="M56" s="29"/>
      <c r="N56" s="29"/>
      <c r="O56" s="29"/>
      <c r="W56" s="24"/>
      <c r="X56" s="2" t="s">
        <v>103</v>
      </c>
      <c r="Y56" s="33"/>
    </row>
    <row r="57" spans="1:27" customFormat="1" ht="33.75" x14ac:dyDescent="0.25">
      <c r="A57" s="25" t="s">
        <v>105</v>
      </c>
      <c r="B57" s="26" t="s">
        <v>106</v>
      </c>
      <c r="C57" s="74" t="s">
        <v>107</v>
      </c>
      <c r="D57" s="74"/>
      <c r="E57" s="74"/>
      <c r="F57" s="25" t="s">
        <v>108</v>
      </c>
      <c r="G57" s="27">
        <v>40</v>
      </c>
      <c r="H57" s="28">
        <v>5184</v>
      </c>
      <c r="I57" s="29"/>
      <c r="J57" s="29"/>
      <c r="K57" s="29"/>
      <c r="L57" s="30">
        <v>207360</v>
      </c>
      <c r="M57" s="29"/>
      <c r="N57" s="29"/>
      <c r="O57" s="29"/>
      <c r="W57" s="24"/>
      <c r="X57" s="2" t="s">
        <v>107</v>
      </c>
      <c r="Y57" s="33"/>
    </row>
    <row r="58" spans="1:27" customFormat="1" ht="66" customHeight="1" x14ac:dyDescent="0.25">
      <c r="A58" s="25" t="s">
        <v>109</v>
      </c>
      <c r="B58" s="26" t="s">
        <v>110</v>
      </c>
      <c r="C58" s="74" t="s">
        <v>111</v>
      </c>
      <c r="D58" s="74"/>
      <c r="E58" s="74"/>
      <c r="F58" s="25" t="s">
        <v>55</v>
      </c>
      <c r="G58" s="27">
        <v>400</v>
      </c>
      <c r="H58" s="28">
        <v>2550</v>
      </c>
      <c r="I58" s="29"/>
      <c r="J58" s="29"/>
      <c r="K58" s="29"/>
      <c r="L58" s="30">
        <v>1020000</v>
      </c>
      <c r="M58" s="29"/>
      <c r="N58" s="29"/>
      <c r="O58" s="29"/>
      <c r="W58" s="24"/>
      <c r="X58" s="2" t="s">
        <v>111</v>
      </c>
      <c r="Y58" s="33"/>
    </row>
    <row r="59" spans="1:27" customFormat="1" ht="15" x14ac:dyDescent="0.25">
      <c r="A59" s="75" t="s">
        <v>30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31">
        <v>35102683</v>
      </c>
      <c r="M59" s="32"/>
      <c r="N59" s="32"/>
      <c r="O59" s="32"/>
      <c r="W59" s="24"/>
      <c r="Y59" s="33" t="s">
        <v>30</v>
      </c>
    </row>
    <row r="60" spans="1:27" customFormat="1" ht="15" x14ac:dyDescent="0.25">
      <c r="A60" s="75" t="s">
        <v>31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31">
        <v>58343692</v>
      </c>
      <c r="M60" s="32"/>
      <c r="N60" s="32"/>
      <c r="O60" s="32"/>
      <c r="W60" s="24"/>
      <c r="Y60" s="33" t="s">
        <v>31</v>
      </c>
    </row>
    <row r="61" spans="1:27" customFormat="1" ht="15" x14ac:dyDescent="0.25">
      <c r="A61" s="75" t="s">
        <v>112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34">
        <v>58343692</v>
      </c>
      <c r="M61" s="32"/>
      <c r="N61" s="32"/>
      <c r="O61" s="32"/>
      <c r="W61" s="24"/>
      <c r="Y61" s="33" t="s">
        <v>112</v>
      </c>
    </row>
    <row r="62" spans="1:27" customFormat="1" ht="15" x14ac:dyDescent="0.25">
      <c r="A62" s="75" t="s">
        <v>113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31">
        <v>58398453</v>
      </c>
      <c r="M62" s="32"/>
      <c r="N62" s="32"/>
      <c r="O62" s="32"/>
      <c r="Z62" s="33" t="s">
        <v>113</v>
      </c>
    </row>
    <row r="63" spans="1:27" customFormat="1" ht="15" x14ac:dyDescent="0.25">
      <c r="A63" s="75" t="s">
        <v>114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31">
        <v>95360501</v>
      </c>
      <c r="M63" s="32"/>
      <c r="N63" s="32"/>
      <c r="O63" s="32"/>
      <c r="Z63" s="33" t="s">
        <v>114</v>
      </c>
    </row>
    <row r="64" spans="1:27" customFormat="1" ht="15" x14ac:dyDescent="0.25">
      <c r="A64" s="76" t="s">
        <v>115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29"/>
      <c r="M64" s="29"/>
      <c r="N64" s="29"/>
      <c r="O64" s="29"/>
      <c r="Z64" s="33"/>
      <c r="AA64" s="2" t="s">
        <v>115</v>
      </c>
    </row>
    <row r="65" spans="1:27" customFormat="1" ht="15" x14ac:dyDescent="0.25">
      <c r="A65" s="76" t="s">
        <v>116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30">
        <v>3971094</v>
      </c>
      <c r="M65" s="29"/>
      <c r="N65" s="29"/>
      <c r="O65" s="29"/>
      <c r="Z65" s="33"/>
      <c r="AA65" s="2" t="s">
        <v>116</v>
      </c>
    </row>
    <row r="66" spans="1:27" customFormat="1" ht="15" x14ac:dyDescent="0.25">
      <c r="A66" s="76" t="s">
        <v>117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30">
        <v>3555064</v>
      </c>
      <c r="M66" s="29"/>
      <c r="N66" s="29"/>
      <c r="O66" s="29"/>
      <c r="Z66" s="33"/>
      <c r="AA66" s="2" t="s">
        <v>117</v>
      </c>
    </row>
    <row r="67" spans="1:27" customFormat="1" ht="15" x14ac:dyDescent="0.25">
      <c r="A67" s="76" t="s">
        <v>118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30">
        <v>3428080</v>
      </c>
      <c r="M67" s="29"/>
      <c r="N67" s="29"/>
      <c r="O67" s="29"/>
      <c r="Z67" s="33"/>
      <c r="AA67" s="2" t="s">
        <v>118</v>
      </c>
    </row>
    <row r="68" spans="1:27" customFormat="1" ht="15" x14ac:dyDescent="0.25">
      <c r="A68" s="76" t="s">
        <v>119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30">
        <v>10125493</v>
      </c>
      <c r="M68" s="29"/>
      <c r="N68" s="29"/>
      <c r="O68" s="29"/>
      <c r="Z68" s="33"/>
      <c r="AA68" s="2" t="s">
        <v>119</v>
      </c>
    </row>
    <row r="69" spans="1:27" customFormat="1" ht="15" x14ac:dyDescent="0.25">
      <c r="A69" s="76" t="s">
        <v>120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30">
        <v>4609735</v>
      </c>
      <c r="M69" s="29"/>
      <c r="N69" s="29"/>
      <c r="O69" s="29"/>
      <c r="Z69" s="33"/>
      <c r="AA69" s="2" t="s">
        <v>120</v>
      </c>
    </row>
    <row r="70" spans="1:27" customFormat="1" ht="15" x14ac:dyDescent="0.25">
      <c r="A70" s="76" t="s">
        <v>121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30">
        <v>4456659</v>
      </c>
      <c r="M70" s="29"/>
      <c r="N70" s="29"/>
      <c r="O70" s="29"/>
      <c r="Z70" s="33"/>
      <c r="AA70" s="2" t="s">
        <v>121</v>
      </c>
    </row>
    <row r="71" spans="1:27" customFormat="1" ht="15" x14ac:dyDescent="0.25">
      <c r="A71" s="76" t="s">
        <v>122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30">
        <v>4250139</v>
      </c>
      <c r="M71" s="29"/>
      <c r="N71" s="29"/>
      <c r="O71" s="29"/>
      <c r="Z71" s="33"/>
      <c r="AA71" s="2" t="s">
        <v>122</v>
      </c>
    </row>
    <row r="72" spans="1:27" customFormat="1" ht="15" x14ac:dyDescent="0.25">
      <c r="A72" s="76" t="s">
        <v>123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30">
        <v>2565784</v>
      </c>
      <c r="M72" s="29"/>
      <c r="N72" s="29"/>
      <c r="O72" s="29"/>
      <c r="Z72" s="33"/>
      <c r="AA72" s="2" t="s">
        <v>123</v>
      </c>
    </row>
    <row r="73" spans="1:27" customFormat="1" ht="15" x14ac:dyDescent="0.25">
      <c r="A73" s="75" t="s">
        <v>124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32"/>
      <c r="M73" s="32"/>
      <c r="N73" s="32"/>
      <c r="O73" s="32"/>
      <c r="Z73" s="33" t="s">
        <v>124</v>
      </c>
    </row>
    <row r="74" spans="1:27" customFormat="1" ht="15" x14ac:dyDescent="0.25">
      <c r="A74" s="76" t="s">
        <v>125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29"/>
      <c r="M74" s="29"/>
      <c r="N74" s="29"/>
      <c r="O74" s="29"/>
      <c r="Z74" s="33"/>
      <c r="AA74" s="2" t="s">
        <v>125</v>
      </c>
    </row>
    <row r="75" spans="1:27" customFormat="1" ht="23.25" x14ac:dyDescent="0.25">
      <c r="A75" s="76" t="s">
        <v>126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30">
        <v>37016809</v>
      </c>
      <c r="M75" s="29"/>
      <c r="N75" s="29"/>
      <c r="O75" s="29"/>
      <c r="Z75" s="33"/>
      <c r="AA75" s="2" t="s">
        <v>126</v>
      </c>
    </row>
    <row r="76" spans="1:27" customFormat="1" ht="34.5" x14ac:dyDescent="0.25">
      <c r="A76" s="76" t="s">
        <v>127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30">
        <v>58343692</v>
      </c>
      <c r="M76" s="29"/>
      <c r="N76" s="29"/>
      <c r="O76" s="29"/>
      <c r="Z76" s="33"/>
      <c r="AA76" s="2" t="s">
        <v>127</v>
      </c>
    </row>
    <row r="77" spans="1:27" customFormat="1" ht="15" x14ac:dyDescent="0.25">
      <c r="A77" s="76" t="s">
        <v>128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30">
        <v>95360501</v>
      </c>
      <c r="M77" s="29"/>
      <c r="N77" s="29"/>
      <c r="O77" s="29"/>
      <c r="Z77" s="33"/>
      <c r="AA77" s="2" t="s">
        <v>128</v>
      </c>
    </row>
    <row r="78" spans="1:27" customFormat="1" ht="15" x14ac:dyDescent="0.25">
      <c r="A78" s="77" t="s">
        <v>138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29"/>
      <c r="M78" s="29"/>
      <c r="N78" s="29"/>
      <c r="O78" s="29"/>
      <c r="Z78" s="33"/>
      <c r="AA78" s="2" t="s">
        <v>129</v>
      </c>
    </row>
    <row r="79" spans="1:27" customFormat="1" ht="15" x14ac:dyDescent="0.25">
      <c r="A79" s="77" t="s">
        <v>139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30">
        <f>L30</f>
        <v>11917445</v>
      </c>
      <c r="M79" s="29"/>
      <c r="N79" s="29"/>
      <c r="O79" s="29"/>
      <c r="Z79" s="33"/>
      <c r="AA79" s="2" t="s">
        <v>130</v>
      </c>
    </row>
    <row r="80" spans="1:27" customFormat="1" ht="15" x14ac:dyDescent="0.25">
      <c r="A80" s="77" t="s">
        <v>140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30">
        <f>(L77-L79)*0.7</f>
        <v>58410139.199999996</v>
      </c>
      <c r="M80" s="29"/>
      <c r="N80" s="29"/>
      <c r="O80" s="29"/>
      <c r="Z80" s="33"/>
      <c r="AA80" s="2" t="s">
        <v>131</v>
      </c>
    </row>
    <row r="81" spans="1:28" customFormat="1" ht="15" x14ac:dyDescent="0.25">
      <c r="A81" s="77" t="s">
        <v>141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30">
        <f>(L77-L79)*0.3</f>
        <v>25032916.800000001</v>
      </c>
      <c r="M81" s="29"/>
      <c r="N81" s="29"/>
      <c r="O81" s="29"/>
      <c r="Z81" s="33"/>
      <c r="AA81" s="2" t="s">
        <v>132</v>
      </c>
    </row>
    <row r="82" spans="1:28" customFormat="1" ht="15" x14ac:dyDescent="0.25">
      <c r="A82" s="78" t="s">
        <v>142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40">
        <f>L79+L80+L81</f>
        <v>95360500.999999985</v>
      </c>
      <c r="M82" s="29"/>
      <c r="N82" s="29"/>
      <c r="O82" s="29"/>
      <c r="Z82" s="33"/>
      <c r="AA82" s="2" t="s">
        <v>133</v>
      </c>
    </row>
    <row r="83" spans="1:28" customFormat="1" ht="15" x14ac:dyDescent="0.25">
      <c r="A83" s="76" t="s">
        <v>134</v>
      </c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28">
        <v>19072100.199999999</v>
      </c>
      <c r="M83" s="29"/>
      <c r="N83" s="29"/>
      <c r="O83" s="29"/>
      <c r="Z83" s="33"/>
      <c r="AA83" s="2" t="s">
        <v>134</v>
      </c>
    </row>
    <row r="84" spans="1:28" customFormat="1" ht="15" x14ac:dyDescent="0.25">
      <c r="A84" s="75" t="s">
        <v>135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34">
        <v>114432601.2</v>
      </c>
      <c r="M84" s="32"/>
      <c r="N84" s="32"/>
      <c r="O84" s="29"/>
      <c r="Z84" s="33"/>
      <c r="AB84" s="33" t="s">
        <v>135</v>
      </c>
    </row>
    <row r="85" spans="1:28" customFormat="1" ht="12.7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 s="9" customFormat="1" ht="12.75" customHeight="1" x14ac:dyDescent="0.25">
      <c r="A86" s="79" t="s">
        <v>143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/>
      <c r="Q86"/>
      <c r="R86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spans="1:28" s="9" customFormat="1" ht="12.75" customHeight="1" x14ac:dyDescent="0.25">
      <c r="A87" s="80" t="s">
        <v>136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/>
      <c r="Q87"/>
      <c r="R87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1:28" s="9" customFormat="1" ht="13.5" customHeight="1" x14ac:dyDescent="0.25">
      <c r="A88" s="41"/>
      <c r="B88" s="41"/>
      <c r="C88" s="41"/>
      <c r="D88" s="41"/>
      <c r="E88" s="41"/>
      <c r="F88" s="41"/>
      <c r="G88" s="41"/>
      <c r="H88" s="42"/>
      <c r="I88" s="43"/>
      <c r="J88" s="43"/>
      <c r="K88" s="43"/>
      <c r="L88" s="41"/>
      <c r="M88" s="41"/>
      <c r="N88" s="41"/>
      <c r="O88" s="41"/>
      <c r="P88"/>
      <c r="Q88"/>
      <c r="R8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spans="1:28" s="9" customFormat="1" ht="12.75" customHeight="1" x14ac:dyDescent="0.25">
      <c r="A89" s="79" t="s">
        <v>144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/>
      <c r="Q89"/>
      <c r="R89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spans="1:28" s="9" customFormat="1" ht="12.75" customHeight="1" x14ac:dyDescent="0.25">
      <c r="A90" s="80" t="s">
        <v>136</v>
      </c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/>
      <c r="Q90"/>
      <c r="R90"/>
      <c r="S90" s="8"/>
      <c r="T90" s="8"/>
      <c r="U90" s="8"/>
      <c r="V90" s="8"/>
      <c r="W90" s="8"/>
      <c r="X90" s="8"/>
      <c r="Y90" s="8"/>
      <c r="Z90" s="8"/>
      <c r="AA90" s="8"/>
      <c r="AB90" s="8"/>
    </row>
    <row r="91" spans="1:28" s="9" customFormat="1" ht="13.5" customHeight="1" x14ac:dyDescent="0.25">
      <c r="A91" s="6"/>
      <c r="B91" s="6"/>
      <c r="C91" s="6"/>
      <c r="D91" s="6"/>
      <c r="E91" s="6"/>
      <c r="F91" s="6"/>
      <c r="G91" s="6"/>
      <c r="H91" s="37"/>
      <c r="I91" s="38"/>
      <c r="J91" s="38"/>
      <c r="K91" s="38"/>
      <c r="L91" s="6"/>
      <c r="M91" s="6"/>
      <c r="N91" s="6"/>
      <c r="O91" s="6"/>
      <c r="P91"/>
      <c r="Q91"/>
      <c r="R91"/>
      <c r="S91" s="8"/>
      <c r="T91" s="8"/>
      <c r="U91" s="8"/>
      <c r="V91" s="8"/>
      <c r="W91" s="8"/>
      <c r="X91" s="8"/>
      <c r="Y91" s="8"/>
      <c r="Z91" s="8"/>
      <c r="AA91" s="8"/>
      <c r="AB91" s="8"/>
    </row>
    <row r="92" spans="1:28" customFormat="1" ht="15" x14ac:dyDescent="0.25">
      <c r="A92" s="5"/>
      <c r="B92" s="5"/>
      <c r="C92" s="5"/>
      <c r="D92" s="5"/>
      <c r="E92" s="5"/>
      <c r="F92" s="5"/>
      <c r="G92" s="5"/>
      <c r="H92" s="6"/>
      <c r="I92" s="81"/>
      <c r="J92" s="81"/>
      <c r="K92" s="81"/>
      <c r="L92" s="5"/>
      <c r="M92" s="5"/>
      <c r="N92" s="5"/>
      <c r="O92" s="5"/>
    </row>
  </sheetData>
  <mergeCells count="89">
    <mergeCell ref="A89:O89"/>
    <mergeCell ref="A90:O90"/>
    <mergeCell ref="I92:K92"/>
    <mergeCell ref="A87:O87"/>
    <mergeCell ref="A86:O86"/>
    <mergeCell ref="A81:K81"/>
    <mergeCell ref="A82:K82"/>
    <mergeCell ref="A83:K83"/>
    <mergeCell ref="A84:K84"/>
    <mergeCell ref="A76:K76"/>
    <mergeCell ref="A77:K77"/>
    <mergeCell ref="A78:K78"/>
    <mergeCell ref="A79:K79"/>
    <mergeCell ref="A80:K80"/>
    <mergeCell ref="A71:K71"/>
    <mergeCell ref="A72:K72"/>
    <mergeCell ref="A73:K73"/>
    <mergeCell ref="A74:K74"/>
    <mergeCell ref="A75:K75"/>
    <mergeCell ref="A66:K66"/>
    <mergeCell ref="A67:K67"/>
    <mergeCell ref="A68:K68"/>
    <mergeCell ref="A69:K69"/>
    <mergeCell ref="A70:K70"/>
    <mergeCell ref="A61:K61"/>
    <mergeCell ref="A62:K62"/>
    <mergeCell ref="A63:K63"/>
    <mergeCell ref="A64:K64"/>
    <mergeCell ref="A65:K65"/>
    <mergeCell ref="C56:E56"/>
    <mergeCell ref="C57:E57"/>
    <mergeCell ref="C58:E58"/>
    <mergeCell ref="A59:K59"/>
    <mergeCell ref="A60:K60"/>
    <mergeCell ref="C51:E51"/>
    <mergeCell ref="C52:E52"/>
    <mergeCell ref="C53:E53"/>
    <mergeCell ref="C54:E54"/>
    <mergeCell ref="C55:E55"/>
    <mergeCell ref="C46:E46"/>
    <mergeCell ref="C47:E47"/>
    <mergeCell ref="C48:E48"/>
    <mergeCell ref="C49:E49"/>
    <mergeCell ref="C50:E50"/>
    <mergeCell ref="A41:K41"/>
    <mergeCell ref="A42:K42"/>
    <mergeCell ref="A43:O43"/>
    <mergeCell ref="C44:E44"/>
    <mergeCell ref="C45:E45"/>
    <mergeCell ref="C36:E36"/>
    <mergeCell ref="C37:E37"/>
    <mergeCell ref="C38:E38"/>
    <mergeCell ref="C39:E39"/>
    <mergeCell ref="A40:K40"/>
    <mergeCell ref="A31:K31"/>
    <mergeCell ref="A32:O32"/>
    <mergeCell ref="C33:E33"/>
    <mergeCell ref="C34:E34"/>
    <mergeCell ref="C35:E35"/>
    <mergeCell ref="C26:E26"/>
    <mergeCell ref="A27:O27"/>
    <mergeCell ref="C28:E28"/>
    <mergeCell ref="A29:K29"/>
    <mergeCell ref="A30:K30"/>
    <mergeCell ref="A14:O14"/>
    <mergeCell ref="C15:G15"/>
    <mergeCell ref="F21:O21"/>
    <mergeCell ref="A23:A25"/>
    <mergeCell ref="B23:B25"/>
    <mergeCell ref="C23:E25"/>
    <mergeCell ref="F23:F25"/>
    <mergeCell ref="G23:G25"/>
    <mergeCell ref="H23:K23"/>
    <mergeCell ref="L23:O23"/>
    <mergeCell ref="H24:H25"/>
    <mergeCell ref="I24:K24"/>
    <mergeCell ref="L24:L25"/>
    <mergeCell ref="M24:O24"/>
    <mergeCell ref="A11:O11"/>
    <mergeCell ref="A12:O12"/>
    <mergeCell ref="A13:O13"/>
    <mergeCell ref="A1:O1"/>
    <mergeCell ref="A2:C2"/>
    <mergeCell ref="J2:N2"/>
    <mergeCell ref="A3:D3"/>
    <mergeCell ref="J3:N3"/>
    <mergeCell ref="A4:D4"/>
    <mergeCell ref="J4:N4"/>
    <mergeCell ref="J6:O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ПС 6 ствол 35-6,3 кВ</vt:lpstr>
      <vt:lpstr>'Реконструк ПС 6 ствол 35-6,3 кВ'!Заголовки_для_печати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2024-02-26T07:06:41Z</cp:lastPrinted>
  <dcterms:created xsi:type="dcterms:W3CDTF">2020-09-30T08:50:27Z</dcterms:created>
  <dcterms:modified xsi:type="dcterms:W3CDTF">2024-02-26T07:07:17Z</dcterms:modified>
</cp:coreProperties>
</file>