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05" windowWidth="17340" windowHeight="9285"/>
  </bookViews>
  <sheets>
    <sheet name="Свод" sheetId="1" r:id="rId1"/>
    <sheet name="Сведения  по актам" sheetId="2" r:id="rId2"/>
  </sheets>
  <calcPr calcId="145621"/>
</workbook>
</file>

<file path=xl/calcChain.xml><?xml version="1.0" encoding="utf-8"?>
<calcChain xmlns="http://schemas.openxmlformats.org/spreadsheetml/2006/main">
  <c r="S11" i="1" l="1"/>
  <c r="S13" i="1"/>
  <c r="P5" i="1" l="1"/>
  <c r="E14" i="1" l="1"/>
  <c r="I9" i="1"/>
  <c r="S14" i="1" l="1"/>
  <c r="S12" i="1"/>
  <c r="N12" i="1"/>
  <c r="N11" i="1"/>
  <c r="I14" i="1"/>
  <c r="I13" i="1"/>
  <c r="I12" i="1"/>
  <c r="E13" i="1"/>
  <c r="E12" i="1"/>
  <c r="E11" i="1"/>
  <c r="E15" i="1" l="1"/>
  <c r="T12" i="1"/>
  <c r="O12" i="1"/>
  <c r="J13" i="1"/>
  <c r="J14" i="1"/>
  <c r="E9" i="1"/>
  <c r="J9" i="1" s="1"/>
  <c r="N9" i="1"/>
  <c r="S9" i="1"/>
  <c r="R15" i="1"/>
  <c r="R5" i="1" s="1"/>
  <c r="Q15" i="1"/>
  <c r="Q5" i="1" s="1"/>
  <c r="M15" i="1"/>
  <c r="M5" i="1" s="1"/>
  <c r="L15" i="1"/>
  <c r="L5" i="1" s="1"/>
  <c r="K15" i="1"/>
  <c r="K5" i="1" s="1"/>
  <c r="H15" i="1"/>
  <c r="H5" i="1" s="1"/>
  <c r="G15" i="1"/>
  <c r="G5" i="1" s="1"/>
  <c r="F15" i="1"/>
  <c r="F5" i="1" s="1"/>
  <c r="B15" i="1"/>
  <c r="B5" i="1" s="1"/>
  <c r="S8" i="1"/>
  <c r="N8" i="1"/>
  <c r="I8" i="1"/>
  <c r="E8" i="1"/>
  <c r="S15" i="1"/>
  <c r="N14" i="1"/>
  <c r="O14" i="1" s="1"/>
  <c r="N13" i="1"/>
  <c r="O13" i="1" s="1"/>
  <c r="I11" i="1"/>
  <c r="D15" i="1"/>
  <c r="C15" i="1"/>
  <c r="C5" i="1" s="1"/>
  <c r="I15" i="1" l="1"/>
  <c r="J15" i="1" s="1"/>
  <c r="T13" i="1"/>
  <c r="T14" i="1"/>
  <c r="D5" i="1"/>
  <c r="O8" i="1"/>
  <c r="T9" i="1"/>
  <c r="O11" i="1"/>
  <c r="J11" i="1"/>
  <c r="N15" i="1"/>
  <c r="T15" i="1" s="1"/>
  <c r="E5" i="1"/>
  <c r="T8" i="1"/>
  <c r="T11" i="1"/>
  <c r="J8" i="1"/>
  <c r="O9" i="1"/>
  <c r="N5" i="1"/>
  <c r="S5" i="1"/>
  <c r="I5" i="1"/>
  <c r="J5" i="1" l="1"/>
  <c r="T5" i="1"/>
  <c r="O5" i="1"/>
  <c r="O15" i="1"/>
</calcChain>
</file>

<file path=xl/sharedStrings.xml><?xml version="1.0" encoding="utf-8"?>
<sst xmlns="http://schemas.openxmlformats.org/spreadsheetml/2006/main" count="87" uniqueCount="74">
  <si>
    <t>Наименование</t>
  </si>
  <si>
    <t xml:space="preserve">Причины </t>
  </si>
  <si>
    <t>Всего:</t>
  </si>
  <si>
    <t>Ошибочные действия персонала</t>
  </si>
  <si>
    <t>Стихийные действия</t>
  </si>
  <si>
    <t>Не установлено</t>
  </si>
  <si>
    <t>январь</t>
  </si>
  <si>
    <t>февраль</t>
  </si>
  <si>
    <t>март</t>
  </si>
  <si>
    <t>апрель</t>
  </si>
  <si>
    <t>май</t>
  </si>
  <si>
    <t>июнь</t>
  </si>
  <si>
    <t>июль</t>
  </si>
  <si>
    <t>август</t>
  </si>
  <si>
    <t>сентябрь</t>
  </si>
  <si>
    <t>октябрь</t>
  </si>
  <si>
    <t>ноябрь</t>
  </si>
  <si>
    <t>декабрь</t>
  </si>
  <si>
    <t>Ведущий инженер отдела надзора, ОТ, ГО и ЧС</t>
  </si>
  <si>
    <t>Смежные сетевые организации</t>
  </si>
  <si>
    <t>Технические причины</t>
  </si>
  <si>
    <t>Потребители</t>
  </si>
  <si>
    <t>Расшифровка технологических нарушений</t>
  </si>
  <si>
    <t>Объект</t>
  </si>
  <si>
    <t>Описание</t>
  </si>
  <si>
    <t>Причина</t>
  </si>
  <si>
    <t>1 кв.</t>
  </si>
  <si>
    <t>2 кв.</t>
  </si>
  <si>
    <t>3 кв.</t>
  </si>
  <si>
    <t>4 кв.</t>
  </si>
  <si>
    <t>Год</t>
  </si>
  <si>
    <t>1 пол.</t>
  </si>
  <si>
    <t>Итого по НТФ ЕЭТ:</t>
  </si>
  <si>
    <t>Свердловская область</t>
  </si>
  <si>
    <t>Исп. Бутюгов В.Д.</t>
  </si>
  <si>
    <t>Сети ССК и потребители</t>
  </si>
  <si>
    <t>Сети  ООО "ЕвразЭнергоТранс" филиал в г. Нижний Тагил</t>
  </si>
  <si>
    <t>№ п/п</t>
  </si>
  <si>
    <t xml:space="preserve"> ООО "ЕвразЭнергоТранс", филиал в г. Нижний Тагил</t>
  </si>
  <si>
    <t>9 мес</t>
  </si>
  <si>
    <t>т. 8(3435) 49-01-24</t>
  </si>
  <si>
    <t>т.8(3435) 49-01-24</t>
  </si>
  <si>
    <t>Противоаварийные мероприятия</t>
  </si>
  <si>
    <t>Технические мероприятия</t>
  </si>
  <si>
    <t>Дата возникновения  события</t>
  </si>
  <si>
    <t xml:space="preserve">Дата востановления нормальной схемы </t>
  </si>
  <si>
    <t>Сводные данные об аварийных отключениях в месяц по границам территориальных зон деятельности организации,вызванных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 по итогам расследования в установленном порядке) и мероприятий по их устранению по ООО ЕвразЭнергоТранс" филиал в г.Нижний Тагил в 2020 году.</t>
  </si>
  <si>
    <t>2020 год</t>
  </si>
  <si>
    <t>Информация по инцидентам с составлением актов 2020 года.</t>
  </si>
  <si>
    <t>ПС 110 кВ             Прокатная</t>
  </si>
  <si>
    <t>ПС 110 кВ           Доменная</t>
  </si>
  <si>
    <t>ПС 110 кВ          Евстюниха</t>
  </si>
  <si>
    <t>ПС 110 кВ             Евстюниха                                ПС 110 кВ             Магнетитовая</t>
  </si>
  <si>
    <t>Во время грозы при отключении ВЛ-110 кВ Районная-Тагил2 с отпайками на ПС 110кВ Евстюниха действием АЧР-1 отключились В 6 кВ Сад Горняк и В 6 кВ п.Евстюниха, действием  мин.защиты  отключились В 6 кВ Клетьевой подъем и В 6 кВ Двигатель СД 2500 кВт.  В это же время на ПС Магнетитовая действием АЧР-1 отключались В 6 кВ  ПС 11 и В 6 кВ ТП 7, действием технологической защиты и минимальной защиты отключался В 6 кВ Ш.Клетьевая подъемная машина.Частота в операционной зоне Свердловского РДУ составляла 49, 98 Гц</t>
  </si>
  <si>
    <t xml:space="preserve">1. Провести внеочередную проверку АЧР-1 на ПС 110 кВ Магнетитовая и ПС 110 кВ Евстюниха.   </t>
  </si>
  <si>
    <t>В результате повреждения высоковольтного трансформаторного ввода 110 кВ фазы "С" произошло отключение силового трансформатора Т4 от действия ДЗТ и  газовой защиты на ПС 110 кВ Прокатная</t>
  </si>
  <si>
    <t>Пробой основной изоляции высоковольтных вводов 110 кВ на фазе С, вследствие развития скрытого заводского дефекта, повреждение ввода фазы В возникшей электродугой и осколками изолятора высоковольтного ввода 110 кВ на фазе С Т4 ПС 110 кВ Прокатная</t>
  </si>
  <si>
    <t>Организационные мероприятия</t>
  </si>
  <si>
    <t xml:space="preserve">1. Включить в инвестиционную программу 2022 г. реконструкцию противоаварийной атоматики АЧР-1,2 на ПС 110 кВ Обогатительная, ПС 110 кВ Магнетитовая и ПС 110 кВ Евстюниха.          2. Провести внеплановый инструктаж персоналу ЦСП ВГОК , выполняющему оперативное обслуживание  устройств АЧР, на тему "  Принцип работы и присоединения, подключенные под действия АЧР на ПС и порядок действий при срабатывании АЧР.                                                         3. Обеспечить пересмотр " Производственно-технической инструкции по эксплуатации  устройств автоматической частотной разгрузки (АЧР) цеха ситией и подстанций ВГОК ООО "ЕвразЭнергоТранс" филиал в г. Нижний Тагил ", обеспечив наличие в ней актуальных  сведений об уставках АЧР и подключенных под её действие присоединения.              </t>
  </si>
  <si>
    <t xml:space="preserve">1.Провести проверку высоковольтных вводов типа ГТК на трансформаторах 110 кВ, где установленны ввода данного типа. Провести испытания вводов.                                        2.Рассмотреть вопрос отказа от использования в дальнейшем  высоковольтных вводов типа ГТКII-60-110/630 01 производства "Завод "Изолятор" г. Москва. </t>
  </si>
  <si>
    <t>1. Восстановить электроснабжение потребителей ПС 110 кВ Прокатная.                                             2. Организовать замену высоковольтных вводов 110 кВ Т4.</t>
  </si>
  <si>
    <t>В результате ошибочных действий персонала потребителя при выкатывании ячейки В 6 кВ на ПС 55, на ПС Доменная , в результате перенапряжения, произошел пробой изоляции на шинном мосту 6 кВ Т2 на ОРУ 110 кВ. От действия дифиренциальной защиты отключился В 110 кВ КВЛ Вязовская, СВ 110 кВ, В1 Т-2, В2 Т-2. Т2 отключился от ДЗТ.</t>
  </si>
  <si>
    <t>Отключение Т2 от действия дифференциальной защиты в результате КЗ на шинном мосту 6 кВ Т2 на ОРУ-110 кВ,произошедшем в следствии перенапряжения на фазе ВС при возникновении несимметричного КЗ с дугой в ячейке ввода 6 кВ №2 ПС 55.</t>
  </si>
  <si>
    <t xml:space="preserve">1. Оформить заявку на закуп изоляторов типа ИОС-20-2000, ограничителей перенапряжения 6 кВ.                                                                                                                                     2.  Выполнить ремонт шинного моста Т2 ПС 110 кВ Доменная </t>
  </si>
  <si>
    <t>1. Восстановить нормальную схему электроснабжения потребителей ПС 110 кВ Доменная</t>
  </si>
  <si>
    <t>В результате повреждения выключателя типа У-110-2000-40У1, диспетчерское наименование В 110 кВ Т2 фаза С, отключился В 110 кВ, В 6 кВ Т2 10 МВА, 1 секция шин 6 кВ осталась без напряжения.</t>
  </si>
  <si>
    <t xml:space="preserve">Возникновение гололедно-изморозевых отложений на стенках и контактных группах внутри бака выключателя, что способствовало образованию кристаллов льда и размыканию контактов, возникновению дуги вне дугогасящих камер, что привело к интенсивному  разложению масла и выбросу из предохранительного клапана. 
Образованию гололедно-изморозевых отложений способствовала неблагоприятная метеорологическая обстановка на территории Свердловской области в декабре 2020 года.
Гололедно –изморозевые  отложения возникли из-за не герметичного исполнения бака выключателя, что способствует проникновению воды внутрь бака и ее накоплению. 
</t>
  </si>
  <si>
    <t xml:space="preserve">1. Организовать отбор проб масла на пробивное напряжение из выключателей 110кВ на подстанциях ЦСиП ВГОК.                                                                                                      2. Организовать измерение сопротивления постоянному току токоведущего контура контактной системы всех баковых выключателей 110кВ на подстанциях ЦСиП ВГОК                                                               3. Проработать с оперативным пер-соналом цеха:1. Данный акт 2. Противоаварийную трени-ровку на тему: «Отключение трансформатора от диффе-ренциально-токовой защиты с повреждением выключателя 110кВ и выбросом масла»3. Инструкция по предотвра-щению развития и ликвида-ции нарушений нормально-го режима ЦСиП ВГОК ООО «ЕвразЭнергоТранс» филиал в г. Нижний Тагил.                                                                                                       4.Включить в тематику противоаварийных тренировок тему: «Отключение трансформатора от дифференциально-токовой защиты с по-вреждением выключателя 110кВ и выбросом масла»
</t>
  </si>
  <si>
    <t xml:space="preserve">1. Произвести отбор проб и анализ масла на пробивное напряжение из бака В 110кВ Т-2 ПС Евстюниха                                                                                                                            2. Произвести измерение сопротивления постоянному току токоведущего контура контактной системы бакового выключателя В 110кВ Т-2 ПС Евстюниха.                                                            3. Произвести ремонт масляного выключателя 110кВ Т-2 ПС Ев-стюниха                                                                                              </t>
  </si>
  <si>
    <t>В проектных схемах АЧР на ПС 110 кВ Евстюниха и ПС 110 кВ Магнетитовая не предусмотрена блокировка от излишнего срабатывания при работе на длительную нагрузку</t>
  </si>
  <si>
    <r>
      <t xml:space="preserve">СЕНТЯБРЬ: ПС 110 кВ Прокатная: </t>
    </r>
    <r>
      <rPr>
        <sz val="12"/>
        <color theme="1"/>
        <rFont val="Franklin Gothic Book"/>
        <family val="2"/>
        <charset val="204"/>
      </rPr>
      <t>В результате разрушения вводного изолятора 110 кВ фазы "С" силового трансформатора отключился Т4 110 кВ ПС 110 кВ Прокатная</t>
    </r>
    <r>
      <rPr>
        <u/>
        <sz val="12"/>
        <color theme="1"/>
        <rFont val="Franklin Gothic Book"/>
        <family val="2"/>
        <charset val="204"/>
      </rPr>
      <t xml:space="preserve">                                                                                                                                                                                                                                                                                                                                                                                                                             </t>
    </r>
    <r>
      <rPr>
        <b/>
        <u/>
        <sz val="12"/>
        <color theme="1"/>
        <rFont val="Franklin Gothic Book"/>
        <family val="2"/>
        <charset val="204"/>
      </rPr>
      <t/>
    </r>
  </si>
  <si>
    <r>
      <t xml:space="preserve">ПС 110 кВ Доменная . </t>
    </r>
    <r>
      <rPr>
        <sz val="12"/>
        <color theme="1"/>
        <rFont val="Franklin Gothic Book"/>
        <family val="2"/>
        <charset val="204"/>
      </rPr>
      <t xml:space="preserve"> В результате разрушения изолятора шинного моста Т2 на ОРУ-110 кВ произошло отключение Т2, В 110 кВ КВЛ Вязовская, СВ 110 кВ.</t>
    </r>
  </si>
  <si>
    <r>
      <t xml:space="preserve">ИЮЛЬ: ПС 110 кВ Евстюниха, ПС  110 кВ Магнетитовая: </t>
    </r>
    <r>
      <rPr>
        <sz val="12"/>
        <color theme="1"/>
        <rFont val="Franklin Gothic Book"/>
        <family val="2"/>
        <charset val="204"/>
      </rPr>
      <t xml:space="preserve">В результате недостатка проекта на ПС 110 кВ Евсюника и ПС 110 кВ Магнетитовая излишне работала АЧР.                                                                                                                                                                                                           </t>
    </r>
    <r>
      <rPr>
        <u/>
        <sz val="12"/>
        <color theme="1"/>
        <rFont val="Franklin Gothic Book"/>
        <family val="2"/>
        <charset val="204"/>
      </rPr>
      <t xml:space="preserve">                                                                                                                                                                                                                  </t>
    </r>
    <r>
      <rPr>
        <b/>
        <u/>
        <sz val="12"/>
        <color theme="1"/>
        <rFont val="Franklin Gothic Book"/>
        <family val="2"/>
        <charset val="204"/>
      </rPr>
      <t/>
    </r>
  </si>
  <si>
    <r>
      <t xml:space="preserve">ДЕКАБРЬ: ПС 110 кВ Евстюниха: </t>
    </r>
    <r>
      <rPr>
        <sz val="12"/>
        <color theme="1"/>
        <rFont val="Franklin Gothic Book"/>
        <family val="2"/>
        <charset val="204"/>
      </rPr>
      <t xml:space="preserve"> Из-за возникновение гололедно-изморозевых отложений повредился выключатель 110 кВ, отключился Т2, 1 секция шин 6 кВ.</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</si>
</sst>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sz val="14"/>
      <color indexed="8"/>
      <name val="Franklin Gothic Book"/>
      <family val="2"/>
      <charset val="204"/>
    </font>
    <font>
      <b/>
      <sz val="14"/>
      <color indexed="8"/>
      <name val="Franklin Gothic Book"/>
      <family val="2"/>
      <charset val="204"/>
    </font>
    <font>
      <sz val="14"/>
      <name val="Franklin Gothic Book"/>
      <family val="2"/>
      <charset val="204"/>
    </font>
    <font>
      <b/>
      <sz val="14"/>
      <name val="Franklin Gothic Book"/>
      <family val="2"/>
      <charset val="204"/>
    </font>
    <font>
      <b/>
      <sz val="11"/>
      <color theme="1"/>
      <name val="Times New Roman"/>
      <family val="1"/>
      <charset val="204"/>
    </font>
    <font>
      <sz val="12"/>
      <color theme="1"/>
      <name val="Franklin Gothic Book"/>
      <family val="2"/>
      <charset val="204"/>
    </font>
    <font>
      <sz val="10"/>
      <color theme="1"/>
      <name val="Franklin Gothic Book"/>
      <family val="2"/>
      <charset val="204"/>
    </font>
    <font>
      <sz val="11"/>
      <color theme="1"/>
      <name val="Franklin Gothic Book"/>
      <family val="2"/>
      <charset val="204"/>
    </font>
    <font>
      <b/>
      <sz val="10"/>
      <color theme="1"/>
      <name val="Franklin Gothic Book"/>
      <family val="2"/>
      <charset val="204"/>
    </font>
    <font>
      <sz val="14"/>
      <color theme="1"/>
      <name val="Franklin Gothic Book"/>
      <family val="2"/>
      <charset val="204"/>
    </font>
    <font>
      <b/>
      <sz val="14"/>
      <color theme="1"/>
      <name val="Franklin Gothic Book"/>
      <family val="2"/>
      <charset val="204"/>
    </font>
    <font>
      <sz val="16"/>
      <color theme="1"/>
      <name val="Franklin Gothic Book"/>
      <family val="2"/>
      <charset val="204"/>
    </font>
    <font>
      <b/>
      <sz val="16"/>
      <color theme="1"/>
      <name val="Franklin Gothic Book"/>
      <family val="2"/>
      <charset val="204"/>
    </font>
    <font>
      <b/>
      <sz val="12"/>
      <color theme="1"/>
      <name val="Franklin Gothic Book"/>
      <family val="2"/>
      <charset val="204"/>
    </font>
    <font>
      <sz val="10"/>
      <name val="Arial"/>
      <family val="2"/>
      <charset val="204"/>
    </font>
    <font>
      <sz val="10"/>
      <name val="Arial Cyr"/>
      <charset val="204"/>
    </font>
    <font>
      <sz val="12"/>
      <color indexed="8"/>
      <name val="Franklin Gothic Book"/>
      <family val="2"/>
      <charset val="204"/>
    </font>
    <font>
      <u/>
      <sz val="12"/>
      <color indexed="8"/>
      <name val="Franklin Gothic Book"/>
      <family val="2"/>
      <charset val="204"/>
    </font>
    <font>
      <b/>
      <u/>
      <sz val="12"/>
      <color indexed="8"/>
      <name val="Franklin Gothic Book"/>
      <family val="2"/>
      <charset val="204"/>
    </font>
    <font>
      <b/>
      <u/>
      <sz val="12"/>
      <color theme="1"/>
      <name val="Franklin Gothic Book"/>
      <family val="2"/>
      <charset val="204"/>
    </font>
    <font>
      <b/>
      <sz val="10"/>
      <color rgb="FF000000"/>
      <name val="Franklin Gothic Book"/>
      <family val="2"/>
      <charset val="204"/>
    </font>
    <font>
      <sz val="12"/>
      <name val="Franklin Gothic Book"/>
      <family val="2"/>
      <charset val="204"/>
    </font>
    <font>
      <b/>
      <sz val="12"/>
      <color rgb="FF000000"/>
      <name val="Franklin Gothic Book"/>
      <family val="2"/>
      <charset val="204"/>
    </font>
    <font>
      <u/>
      <sz val="12"/>
      <color theme="1"/>
      <name val="Franklin Gothic Book"/>
      <family val="2"/>
      <charset val="204"/>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double">
        <color indexed="64"/>
      </right>
      <top style="double">
        <color indexed="64"/>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double">
        <color indexed="64"/>
      </right>
      <top style="double">
        <color indexed="64"/>
      </top>
      <bottom/>
      <diagonal/>
    </border>
    <border>
      <left style="double">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ck">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ck">
        <color indexed="64"/>
      </right>
      <top/>
      <bottom style="thick">
        <color indexed="64"/>
      </bottom>
      <diagonal/>
    </border>
    <border>
      <left/>
      <right/>
      <top style="thick">
        <color indexed="64"/>
      </top>
      <bottom style="thick">
        <color indexed="64"/>
      </bottom>
      <diagonal/>
    </border>
    <border>
      <left style="thick">
        <color indexed="64"/>
      </left>
      <right style="double">
        <color indexed="64"/>
      </right>
      <top style="thin">
        <color indexed="64"/>
      </top>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style="thick">
        <color indexed="64"/>
      </left>
      <right style="double">
        <color indexed="64"/>
      </right>
      <top/>
      <bottom/>
      <diagonal/>
    </border>
    <border>
      <left/>
      <right style="double">
        <color indexed="64"/>
      </right>
      <top style="thin">
        <color indexed="64"/>
      </top>
      <bottom/>
      <diagonal/>
    </border>
    <border>
      <left style="double">
        <color indexed="64"/>
      </left>
      <right style="thick">
        <color indexed="64"/>
      </right>
      <top style="thin">
        <color indexed="64"/>
      </top>
      <bottom style="thin">
        <color indexed="64"/>
      </bottom>
      <diagonal/>
    </border>
    <border>
      <left style="double">
        <color indexed="64"/>
      </left>
      <right style="thick">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right/>
      <top style="double">
        <color indexed="64"/>
      </top>
      <bottom style="thin">
        <color indexed="64"/>
      </bottom>
      <diagonal/>
    </border>
    <border>
      <left style="double">
        <color indexed="64"/>
      </left>
      <right style="thick">
        <color indexed="64"/>
      </right>
      <top style="double">
        <color indexed="64"/>
      </top>
      <bottom style="thick">
        <color indexed="64"/>
      </bottom>
      <diagonal/>
    </border>
    <border>
      <left style="double">
        <color indexed="64"/>
      </left>
      <right style="thick">
        <color indexed="64"/>
      </right>
      <top style="thick">
        <color indexed="64"/>
      </top>
      <bottom/>
      <diagonal/>
    </border>
    <border>
      <left style="thick">
        <color indexed="64"/>
      </left>
      <right/>
      <top/>
      <bottom/>
      <diagonal/>
    </border>
    <border>
      <left/>
      <right style="double">
        <color indexed="64"/>
      </right>
      <top/>
      <bottom/>
      <diagonal/>
    </border>
    <border>
      <left/>
      <right/>
      <top style="thick">
        <color indexed="64"/>
      </top>
      <bottom style="thin">
        <color indexed="64"/>
      </bottom>
      <diagonal/>
    </border>
    <border>
      <left/>
      <right/>
      <top style="thin">
        <color indexed="64"/>
      </top>
      <bottom style="thick">
        <color indexed="64"/>
      </bottom>
      <diagonal/>
    </border>
    <border>
      <left style="thick">
        <color indexed="64"/>
      </left>
      <right style="thick">
        <color indexed="64"/>
      </right>
      <top style="double">
        <color indexed="64"/>
      </top>
      <bottom style="thick">
        <color indexed="64"/>
      </bottom>
      <diagonal/>
    </border>
    <border>
      <left style="thick">
        <color indexed="64"/>
      </left>
      <right style="double">
        <color indexed="64"/>
      </right>
      <top/>
      <bottom style="thin">
        <color indexed="64"/>
      </bottom>
      <diagonal/>
    </border>
    <border>
      <left style="double">
        <color indexed="64"/>
      </left>
      <right style="thick">
        <color indexed="64"/>
      </right>
      <top/>
      <bottom style="thin">
        <color indexed="64"/>
      </bottom>
      <diagonal/>
    </border>
    <border>
      <left/>
      <right/>
      <top style="thick">
        <color indexed="64"/>
      </top>
      <bottom style="medium">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thin">
        <color indexed="64"/>
      </top>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double">
        <color indexed="64"/>
      </left>
      <right style="thick">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style="thick">
        <color indexed="64"/>
      </right>
      <top/>
      <bottom style="thin">
        <color indexed="64"/>
      </bottom>
      <diagonal/>
    </border>
    <border>
      <left/>
      <right style="thick">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thick">
        <color indexed="64"/>
      </left>
      <right style="thick">
        <color indexed="64"/>
      </right>
      <top/>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double">
        <color indexed="64"/>
      </left>
      <right/>
      <top style="thin">
        <color indexed="64"/>
      </top>
      <bottom/>
      <diagonal/>
    </border>
    <border>
      <left style="thin">
        <color indexed="64"/>
      </left>
      <right style="thin">
        <color indexed="64"/>
      </right>
      <top/>
      <bottom/>
      <diagonal/>
    </border>
    <border>
      <left/>
      <right style="medium">
        <color indexed="64"/>
      </right>
      <top/>
      <bottom/>
      <diagonal/>
    </border>
  </borders>
  <cellStyleXfs count="3">
    <xf numFmtId="0" fontId="0" fillId="0" borderId="0"/>
    <xf numFmtId="0" fontId="15" fillId="0" borderId="0"/>
    <xf numFmtId="0" fontId="16" fillId="0" borderId="0"/>
  </cellStyleXfs>
  <cellXfs count="176">
    <xf numFmtId="0" fontId="0" fillId="0" borderId="0" xfId="0"/>
    <xf numFmtId="0" fontId="5" fillId="0" borderId="0" xfId="0" applyFont="1"/>
    <xf numFmtId="0" fontId="5" fillId="0" borderId="0" xfId="0" applyFont="1" applyBorder="1" applyAlignment="1"/>
    <xf numFmtId="0" fontId="5" fillId="0" borderId="0" xfId="0" applyFont="1" applyBorder="1"/>
    <xf numFmtId="0" fontId="0" fillId="0" borderId="0" xfId="0" applyAlignment="1">
      <alignment wrapText="1"/>
    </xf>
    <xf numFmtId="0" fontId="0" fillId="0" borderId="0" xfId="0" applyNumberFormat="1" applyAlignment="1">
      <alignment vertical="top" wrapText="1"/>
    </xf>
    <xf numFmtId="0" fontId="6" fillId="0" borderId="0" xfId="0" applyFont="1"/>
    <xf numFmtId="0" fontId="7" fillId="0" borderId="0" xfId="0" applyFont="1"/>
    <xf numFmtId="0" fontId="0" fillId="0" borderId="0" xfId="0"/>
    <xf numFmtId="0" fontId="8" fillId="0" borderId="0" xfId="0" applyFont="1"/>
    <xf numFmtId="0" fontId="8" fillId="0" borderId="5" xfId="0" applyFont="1" applyBorder="1"/>
    <xf numFmtId="0" fontId="7" fillId="0" borderId="6" xfId="0" applyFont="1" applyBorder="1" applyAlignment="1">
      <alignment horizontal="center"/>
    </xf>
    <xf numFmtId="0" fontId="7" fillId="0" borderId="7" xfId="0" applyFont="1" applyBorder="1" applyAlignment="1">
      <alignment horizontal="center"/>
    </xf>
    <xf numFmtId="0" fontId="9" fillId="0" borderId="6" xfId="0" applyFont="1" applyBorder="1" applyAlignment="1">
      <alignment horizontal="center"/>
    </xf>
    <xf numFmtId="0" fontId="7" fillId="0" borderId="8"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0" fillId="0" borderId="0" xfId="0" applyAlignment="1">
      <alignment horizontal="left"/>
    </xf>
    <xf numFmtId="0" fontId="6" fillId="0" borderId="10" xfId="0" applyFont="1" applyBorder="1" applyAlignment="1">
      <alignment horizontal="center" vertical="center" wrapText="1"/>
    </xf>
    <xf numFmtId="0" fontId="10" fillId="2" borderId="1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12" fillId="0" borderId="28" xfId="0" applyFont="1" applyBorder="1"/>
    <xf numFmtId="0" fontId="11" fillId="0" borderId="1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10" fillId="0" borderId="35" xfId="0" applyFont="1" applyBorder="1" applyAlignment="1">
      <alignment vertical="center" wrapText="1"/>
    </xf>
    <xf numFmtId="0" fontId="10" fillId="0" borderId="36" xfId="0" applyFont="1" applyBorder="1" applyAlignment="1">
      <alignment vertical="center" wrapText="1"/>
    </xf>
    <xf numFmtId="0" fontId="3" fillId="2" borderId="20"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6" fillId="0" borderId="51" xfId="0" applyFont="1" applyBorder="1" applyAlignment="1">
      <alignment horizontal="center" vertical="center" wrapText="1"/>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2" fillId="0" borderId="31" xfId="0" applyFont="1" applyFill="1" applyBorder="1"/>
    <xf numFmtId="0" fontId="3"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 fillId="0" borderId="59" xfId="0" applyFont="1" applyBorder="1" applyAlignment="1">
      <alignment horizontal="center" vertical="center"/>
    </xf>
    <xf numFmtId="0" fontId="1" fillId="0" borderId="54" xfId="0" applyFont="1" applyBorder="1" applyAlignment="1">
      <alignment horizontal="center" vertical="center"/>
    </xf>
    <xf numFmtId="0" fontId="1" fillId="0" borderId="60" xfId="0" applyFont="1" applyBorder="1" applyAlignment="1">
      <alignment horizontal="center" vertical="center"/>
    </xf>
    <xf numFmtId="0" fontId="2" fillId="0" borderId="61" xfId="0" applyFont="1" applyBorder="1" applyAlignment="1">
      <alignment horizontal="center" vertical="center"/>
    </xf>
    <xf numFmtId="0" fontId="10" fillId="2" borderId="59"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1" fillId="2" borderId="61"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0" borderId="59"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10" fillId="2" borderId="59"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60" xfId="0" applyFont="1" applyFill="1" applyBorder="1" applyAlignment="1">
      <alignment horizontal="center" vertical="center"/>
    </xf>
    <xf numFmtId="0" fontId="11" fillId="2" borderId="61" xfId="0" applyFont="1" applyFill="1" applyBorder="1" applyAlignment="1">
      <alignment horizontal="center" vertical="center"/>
    </xf>
    <xf numFmtId="0" fontId="10" fillId="2" borderId="35" xfId="0" applyFont="1" applyFill="1" applyBorder="1" applyAlignment="1">
      <alignment horizontal="center" vertical="center" wrapText="1"/>
    </xf>
    <xf numFmtId="0" fontId="10" fillId="2" borderId="35" xfId="0" applyFont="1" applyFill="1" applyBorder="1" applyAlignment="1">
      <alignment horizontal="center" vertical="center"/>
    </xf>
    <xf numFmtId="0" fontId="6" fillId="0" borderId="5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3" fillId="2" borderId="69"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10" fillId="2" borderId="7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1" fillId="2" borderId="71"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2" borderId="73" xfId="0" applyFont="1" applyFill="1" applyBorder="1" applyAlignment="1">
      <alignment horizontal="center" vertical="center" wrapText="1"/>
    </xf>
    <xf numFmtId="0" fontId="4" fillId="2" borderId="23" xfId="0" applyFont="1" applyFill="1" applyBorder="1" applyAlignment="1">
      <alignment horizontal="center" vertical="center" wrapText="1"/>
    </xf>
    <xf numFmtId="16" fontId="6" fillId="0" borderId="0" xfId="0" applyNumberFormat="1" applyFont="1" applyFill="1" applyBorder="1" applyAlignment="1">
      <alignment horizontal="center" vertical="center" wrapText="1"/>
    </xf>
    <xf numFmtId="0" fontId="0" fillId="0" borderId="0" xfId="0" applyBorder="1"/>
    <xf numFmtId="0" fontId="11" fillId="2" borderId="76"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0" fillId="0" borderId="79" xfId="0" applyBorder="1"/>
    <xf numFmtId="0" fontId="0" fillId="0" borderId="0" xfId="0"/>
    <xf numFmtId="0" fontId="21" fillId="0" borderId="80" xfId="0" applyFont="1" applyBorder="1" applyAlignment="1">
      <alignment horizontal="center" vertical="center" wrapText="1"/>
    </xf>
    <xf numFmtId="0" fontId="14" fillId="0" borderId="79" xfId="0" applyFont="1" applyBorder="1" applyAlignment="1">
      <alignment vertical="top" wrapText="1"/>
    </xf>
    <xf numFmtId="0" fontId="14" fillId="0" borderId="79" xfId="0" applyFont="1" applyBorder="1" applyAlignment="1">
      <alignment horizontal="center" vertical="center" wrapText="1"/>
    </xf>
    <xf numFmtId="0" fontId="23" fillId="0" borderId="83" xfId="0" applyFont="1" applyBorder="1" applyAlignment="1">
      <alignment horizontal="left" vertical="top" wrapText="1"/>
    </xf>
    <xf numFmtId="49" fontId="22" fillId="0" borderId="79" xfId="0" applyNumberFormat="1" applyFont="1" applyBorder="1" applyAlignment="1">
      <alignment horizontal="left" vertical="top" wrapText="1"/>
    </xf>
    <xf numFmtId="0" fontId="0" fillId="0" borderId="0" xfId="0" applyAlignment="1">
      <alignment vertical="center"/>
    </xf>
    <xf numFmtId="0" fontId="6" fillId="3" borderId="85"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Alignment="1">
      <alignment horizontal="left"/>
    </xf>
    <xf numFmtId="0" fontId="6" fillId="0" borderId="18" xfId="0" applyFont="1" applyBorder="1" applyAlignment="1">
      <alignment horizontal="center" vertical="center" wrapText="1"/>
    </xf>
    <xf numFmtId="0" fontId="6" fillId="0" borderId="86" xfId="0" applyFont="1" applyBorder="1" applyAlignment="1">
      <alignment horizontal="center" vertical="center" wrapText="1"/>
    </xf>
    <xf numFmtId="0" fontId="17" fillId="0" borderId="1" xfId="0" applyFont="1" applyBorder="1" applyAlignment="1">
      <alignment horizontal="left" vertical="top" wrapText="1"/>
    </xf>
    <xf numFmtId="0" fontId="18" fillId="0" borderId="1" xfId="0" applyFont="1" applyBorder="1" applyAlignment="1">
      <alignment horizontal="left" vertical="top" wrapText="1"/>
    </xf>
    <xf numFmtId="0" fontId="9" fillId="3" borderId="12"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9" fillId="0" borderId="1" xfId="0" applyFont="1" applyBorder="1" applyAlignment="1">
      <alignment horizontal="left" vertical="top" wrapText="1"/>
    </xf>
    <xf numFmtId="0" fontId="20" fillId="0" borderId="12" xfId="0" applyFont="1" applyBorder="1" applyAlignment="1">
      <alignment horizontal="left" vertical="top" wrapText="1"/>
    </xf>
    <xf numFmtId="0" fontId="6" fillId="0" borderId="14" xfId="0" applyFont="1" applyBorder="1" applyAlignment="1">
      <alignment horizontal="left" vertical="top" wrapText="1"/>
    </xf>
    <xf numFmtId="0" fontId="6" fillId="0" borderId="11" xfId="0" applyFont="1" applyBorder="1" applyAlignment="1">
      <alignment horizontal="left" vertical="top" wrapText="1"/>
    </xf>
    <xf numFmtId="0" fontId="17" fillId="0" borderId="0" xfId="0" applyFont="1" applyBorder="1" applyAlignment="1">
      <alignment horizontal="left" vertical="top" wrapText="1"/>
    </xf>
    <xf numFmtId="0" fontId="17" fillId="0" borderId="87" xfId="0" applyFont="1" applyBorder="1" applyAlignment="1">
      <alignment horizontal="left" vertical="top" wrapText="1"/>
    </xf>
    <xf numFmtId="0" fontId="20" fillId="0" borderId="14" xfId="0" applyFont="1" applyBorder="1" applyAlignment="1">
      <alignment horizontal="left" vertical="top" wrapText="1"/>
    </xf>
    <xf numFmtId="0" fontId="20" fillId="0" borderId="11" xfId="0" applyFont="1" applyBorder="1" applyAlignment="1">
      <alignment horizontal="left" vertical="top" wrapText="1"/>
    </xf>
    <xf numFmtId="0" fontId="6" fillId="0" borderId="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2" xfId="0" applyFont="1" applyBorder="1" applyAlignment="1">
      <alignment horizontal="center" vertical="center" wrapText="1"/>
    </xf>
    <xf numFmtId="0" fontId="13" fillId="0" borderId="39"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28" xfId="0" applyFont="1" applyFill="1" applyBorder="1" applyAlignment="1">
      <alignment horizontal="center" vertical="center"/>
    </xf>
    <xf numFmtId="0" fontId="13" fillId="0" borderId="50" xfId="0" applyFont="1" applyFill="1" applyBorder="1" applyAlignment="1">
      <alignment horizontal="center" vertical="center"/>
    </xf>
    <xf numFmtId="0" fontId="14" fillId="0" borderId="64" xfId="0" applyFont="1" applyBorder="1" applyAlignment="1">
      <alignment horizontal="center" vertical="center" wrapText="1"/>
    </xf>
    <xf numFmtId="0" fontId="14" fillId="0" borderId="52" xfId="0" applyFont="1" applyBorder="1"/>
    <xf numFmtId="0" fontId="14" fillId="0" borderId="65" xfId="0" applyFont="1" applyBorder="1"/>
    <xf numFmtId="0" fontId="14" fillId="0" borderId="66"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68" xfId="0" applyFont="1" applyBorder="1" applyAlignment="1">
      <alignment horizontal="center" vertical="center"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6" fillId="0" borderId="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9"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3" fillId="0" borderId="57"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6" fillId="0" borderId="4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6" xfId="0" applyFont="1" applyBorder="1" applyAlignment="1">
      <alignment horizontal="center" vertical="center" wrapText="1"/>
    </xf>
    <xf numFmtId="0" fontId="11" fillId="0" borderId="49" xfId="0" applyFont="1" applyBorder="1" applyAlignment="1">
      <alignment horizontal="center" vertical="center" wrapText="1"/>
    </xf>
    <xf numFmtId="0" fontId="13" fillId="0" borderId="74" xfId="0" applyFont="1" applyFill="1" applyBorder="1" applyAlignment="1">
      <alignment horizontal="center" vertical="center" wrapText="1"/>
    </xf>
    <xf numFmtId="0" fontId="13" fillId="0" borderId="75" xfId="0" applyFont="1" applyFill="1" applyBorder="1" applyAlignment="1">
      <alignment horizontal="center" vertical="center" wrapText="1"/>
    </xf>
    <xf numFmtId="0" fontId="6" fillId="0" borderId="81"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82" xfId="0" applyFont="1" applyBorder="1" applyAlignment="1">
      <alignment horizontal="center" vertical="center" wrapText="1"/>
    </xf>
    <xf numFmtId="14" fontId="6" fillId="0" borderId="81" xfId="0" applyNumberFormat="1" applyFont="1" applyBorder="1" applyAlignment="1">
      <alignment horizontal="center" vertical="center" wrapText="1"/>
    </xf>
    <xf numFmtId="14" fontId="6" fillId="0" borderId="84" xfId="0" applyNumberFormat="1" applyFont="1" applyBorder="1" applyAlignment="1">
      <alignment horizontal="center" vertical="center" wrapText="1"/>
    </xf>
    <xf numFmtId="14" fontId="6" fillId="0" borderId="82" xfId="0" applyNumberFormat="1" applyFont="1" applyBorder="1" applyAlignment="1">
      <alignment horizontal="center" vertical="center" wrapText="1"/>
    </xf>
    <xf numFmtId="0" fontId="6" fillId="0" borderId="81" xfId="0" applyFont="1" applyBorder="1" applyAlignment="1">
      <alignment horizontal="left" vertical="top" wrapText="1"/>
    </xf>
    <xf numFmtId="0" fontId="6" fillId="0" borderId="84" xfId="0" applyFont="1" applyBorder="1" applyAlignment="1">
      <alignment horizontal="left" vertical="top" wrapText="1"/>
    </xf>
    <xf numFmtId="0" fontId="6" fillId="0" borderId="82" xfId="0" applyFont="1" applyBorder="1" applyAlignment="1">
      <alignment horizontal="left" vertical="top" wrapText="1"/>
    </xf>
    <xf numFmtId="0" fontId="11" fillId="0" borderId="0" xfId="0" applyFont="1" applyAlignment="1">
      <alignment horizontal="center"/>
    </xf>
  </cellXfs>
  <cellStyles count="3">
    <cellStyle name="Обычный" xfId="0" builtinId="0"/>
    <cellStyle name="Обычный 2" xfId="2"/>
    <cellStyle name="Обычный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93"/>
  <sheetViews>
    <sheetView tabSelected="1" zoomScale="80" zoomScaleNormal="80" workbookViewId="0">
      <selection activeCell="B28" sqref="B28:T28"/>
    </sheetView>
  </sheetViews>
  <sheetFormatPr defaultRowHeight="15" x14ac:dyDescent="0.25"/>
  <cols>
    <col min="1" max="1" width="24" customWidth="1"/>
    <col min="2" max="11" width="7.5703125" customWidth="1"/>
    <col min="12" max="12" width="6.85546875" customWidth="1"/>
    <col min="13" max="13" width="8" customWidth="1"/>
    <col min="14" max="14" width="7.42578125" customWidth="1"/>
    <col min="15" max="17" width="8.140625" customWidth="1"/>
    <col min="18" max="18" width="8.7109375" customWidth="1"/>
    <col min="19" max="19" width="7.5703125" customWidth="1"/>
    <col min="23" max="23" width="9.140625" customWidth="1"/>
    <col min="24" max="24" width="27.140625" customWidth="1"/>
  </cols>
  <sheetData>
    <row r="1" spans="1:25" ht="135.75" customHeight="1" thickBot="1" x14ac:dyDescent="0.35">
      <c r="A1" s="153" t="s">
        <v>46</v>
      </c>
      <c r="B1" s="154"/>
      <c r="C1" s="154"/>
      <c r="D1" s="154"/>
      <c r="E1" s="154"/>
      <c r="F1" s="154"/>
      <c r="G1" s="154"/>
      <c r="H1" s="154"/>
      <c r="I1" s="154"/>
      <c r="J1" s="154"/>
      <c r="K1" s="154"/>
      <c r="L1" s="154"/>
      <c r="M1" s="154"/>
      <c r="N1" s="154"/>
      <c r="O1" s="154"/>
      <c r="P1" s="154"/>
      <c r="Q1" s="154"/>
      <c r="R1" s="154"/>
      <c r="S1" s="154"/>
      <c r="T1" s="9"/>
    </row>
    <row r="2" spans="1:25" ht="20.25" customHeight="1" thickTop="1" thickBot="1" x14ac:dyDescent="0.35">
      <c r="A2" s="157" t="s">
        <v>0</v>
      </c>
      <c r="B2" s="163" t="s">
        <v>33</v>
      </c>
      <c r="C2" s="163"/>
      <c r="D2" s="163"/>
      <c r="E2" s="163"/>
      <c r="F2" s="163"/>
      <c r="G2" s="163"/>
      <c r="H2" s="163"/>
      <c r="I2" s="163"/>
      <c r="J2" s="163"/>
      <c r="K2" s="163"/>
      <c r="L2" s="163"/>
      <c r="M2" s="163"/>
      <c r="N2" s="163"/>
      <c r="O2" s="163"/>
      <c r="P2" s="163"/>
      <c r="Q2" s="163"/>
      <c r="R2" s="163"/>
      <c r="S2" s="163"/>
      <c r="T2" s="10"/>
    </row>
    <row r="3" spans="1:25" ht="19.5" customHeight="1" thickTop="1" thickBot="1" x14ac:dyDescent="0.3">
      <c r="A3" s="158"/>
      <c r="B3" s="160" t="s">
        <v>47</v>
      </c>
      <c r="C3" s="161"/>
      <c r="D3" s="161"/>
      <c r="E3" s="161"/>
      <c r="F3" s="161"/>
      <c r="G3" s="161"/>
      <c r="H3" s="161"/>
      <c r="I3" s="161"/>
      <c r="J3" s="161"/>
      <c r="K3" s="161"/>
      <c r="L3" s="161"/>
      <c r="M3" s="161"/>
      <c r="N3" s="161"/>
      <c r="O3" s="161"/>
      <c r="P3" s="161"/>
      <c r="Q3" s="161"/>
      <c r="R3" s="161"/>
      <c r="S3" s="161"/>
      <c r="T3" s="162"/>
    </row>
    <row r="4" spans="1:25" ht="16.5" thickTop="1" thickBot="1" x14ac:dyDescent="0.3">
      <c r="A4" s="159"/>
      <c r="B4" s="14" t="s">
        <v>6</v>
      </c>
      <c r="C4" s="11" t="s">
        <v>7</v>
      </c>
      <c r="D4" s="12" t="s">
        <v>8</v>
      </c>
      <c r="E4" s="13" t="s">
        <v>26</v>
      </c>
      <c r="F4" s="14" t="s">
        <v>9</v>
      </c>
      <c r="G4" s="11" t="s">
        <v>10</v>
      </c>
      <c r="H4" s="12" t="s">
        <v>11</v>
      </c>
      <c r="I4" s="13" t="s">
        <v>27</v>
      </c>
      <c r="J4" s="11" t="s">
        <v>31</v>
      </c>
      <c r="K4" s="14" t="s">
        <v>12</v>
      </c>
      <c r="L4" s="11" t="s">
        <v>13</v>
      </c>
      <c r="M4" s="12" t="s">
        <v>14</v>
      </c>
      <c r="N4" s="13" t="s">
        <v>28</v>
      </c>
      <c r="O4" s="15" t="s">
        <v>39</v>
      </c>
      <c r="P4" s="14" t="s">
        <v>15</v>
      </c>
      <c r="Q4" s="11" t="s">
        <v>16</v>
      </c>
      <c r="R4" s="12" t="s">
        <v>17</v>
      </c>
      <c r="S4" s="12" t="s">
        <v>29</v>
      </c>
      <c r="T4" s="16" t="s">
        <v>30</v>
      </c>
    </row>
    <row r="5" spans="1:25" ht="18" thickTop="1" thickBot="1" x14ac:dyDescent="0.3">
      <c r="A5" s="18" t="s">
        <v>2</v>
      </c>
      <c r="B5" s="146">
        <f t="shared" ref="B5:C5" si="0">B8+B9+B15</f>
        <v>0</v>
      </c>
      <c r="C5" s="134">
        <f t="shared" si="0"/>
        <v>0</v>
      </c>
      <c r="D5" s="130">
        <f t="shared" ref="D5" si="1">D8+D9+D15</f>
        <v>0</v>
      </c>
      <c r="E5" s="136">
        <f>B5+C5+D5</f>
        <v>0</v>
      </c>
      <c r="F5" s="146">
        <f t="shared" ref="F5:H5" si="2">F8+F9+F15</f>
        <v>0</v>
      </c>
      <c r="G5" s="134">
        <f t="shared" si="2"/>
        <v>0</v>
      </c>
      <c r="H5" s="130">
        <f t="shared" si="2"/>
        <v>0</v>
      </c>
      <c r="I5" s="136">
        <f>F5+G5+H5</f>
        <v>0</v>
      </c>
      <c r="J5" s="148">
        <f>E5+I5</f>
        <v>0</v>
      </c>
      <c r="K5" s="146">
        <f t="shared" ref="K5:M5" si="3">K8+K9+K15</f>
        <v>1</v>
      </c>
      <c r="L5" s="134">
        <f t="shared" si="3"/>
        <v>0</v>
      </c>
      <c r="M5" s="130">
        <f t="shared" si="3"/>
        <v>2</v>
      </c>
      <c r="N5" s="136">
        <f>K5+L5+M5</f>
        <v>3</v>
      </c>
      <c r="O5" s="132">
        <f xml:space="preserve"> E5+I5+N5</f>
        <v>3</v>
      </c>
      <c r="P5" s="164">
        <f t="shared" ref="P5" si="4">P8+P9+P15</f>
        <v>0</v>
      </c>
      <c r="Q5" s="130">
        <f t="shared" ref="Q5" si="5">Q8+Q9+Q15</f>
        <v>0</v>
      </c>
      <c r="R5" s="155">
        <f t="shared" ref="R5" si="6">R8+R9+R15</f>
        <v>1</v>
      </c>
      <c r="S5" s="132">
        <f>P5+Q5+R5</f>
        <v>1</v>
      </c>
      <c r="T5" s="138">
        <f>E5+I5+N5+S5</f>
        <v>4</v>
      </c>
    </row>
    <row r="6" spans="1:25" ht="18" thickTop="1" thickBot="1" x14ac:dyDescent="0.3">
      <c r="A6" s="18" t="s">
        <v>1</v>
      </c>
      <c r="B6" s="147"/>
      <c r="C6" s="135"/>
      <c r="D6" s="131"/>
      <c r="E6" s="137"/>
      <c r="F6" s="147"/>
      <c r="G6" s="135"/>
      <c r="H6" s="131"/>
      <c r="I6" s="137"/>
      <c r="J6" s="149"/>
      <c r="K6" s="147"/>
      <c r="L6" s="135"/>
      <c r="M6" s="131"/>
      <c r="N6" s="137"/>
      <c r="O6" s="133"/>
      <c r="P6" s="165"/>
      <c r="Q6" s="131"/>
      <c r="R6" s="156"/>
      <c r="S6" s="133"/>
      <c r="T6" s="139"/>
    </row>
    <row r="7" spans="1:25" ht="37.5" customHeight="1" thickTop="1" thickBot="1" x14ac:dyDescent="0.4">
      <c r="A7" s="140" t="s">
        <v>35</v>
      </c>
      <c r="B7" s="141"/>
      <c r="C7" s="141"/>
      <c r="D7" s="141"/>
      <c r="E7" s="141"/>
      <c r="F7" s="141"/>
      <c r="G7" s="141"/>
      <c r="H7" s="141"/>
      <c r="I7" s="141"/>
      <c r="J7" s="141"/>
      <c r="K7" s="141"/>
      <c r="L7" s="141"/>
      <c r="M7" s="141"/>
      <c r="N7" s="141"/>
      <c r="O7" s="141"/>
      <c r="P7" s="141"/>
      <c r="Q7" s="141"/>
      <c r="R7" s="141"/>
      <c r="S7" s="142"/>
      <c r="T7" s="39"/>
      <c r="U7" s="5"/>
      <c r="V7" s="5"/>
      <c r="W7" s="5"/>
      <c r="X7" s="5"/>
      <c r="Y7" s="5"/>
    </row>
    <row r="8" spans="1:25" s="8" customFormat="1" ht="37.5" customHeight="1" thickTop="1" x14ac:dyDescent="0.25">
      <c r="A8" s="48" t="s">
        <v>21</v>
      </c>
      <c r="B8" s="64">
        <v>0</v>
      </c>
      <c r="C8" s="65">
        <v>0</v>
      </c>
      <c r="D8" s="66">
        <v>0</v>
      </c>
      <c r="E8" s="67">
        <f t="shared" ref="E8:E9" si="7">D8+C8+B8</f>
        <v>0</v>
      </c>
      <c r="F8" s="68">
        <v>0</v>
      </c>
      <c r="G8" s="69">
        <v>0</v>
      </c>
      <c r="H8" s="70">
        <v>0</v>
      </c>
      <c r="I8" s="71">
        <f t="shared" ref="I8" si="8">H8+G8+F8</f>
        <v>0</v>
      </c>
      <c r="J8" s="71">
        <f>E8+I8</f>
        <v>0</v>
      </c>
      <c r="K8" s="72">
        <v>0</v>
      </c>
      <c r="L8" s="59">
        <v>0</v>
      </c>
      <c r="M8" s="73">
        <v>0</v>
      </c>
      <c r="N8" s="71">
        <f t="shared" ref="N8:N9" si="9">M8+L8+K8</f>
        <v>0</v>
      </c>
      <c r="O8" s="71">
        <f xml:space="preserve"> E8+I8+N8</f>
        <v>0</v>
      </c>
      <c r="P8" s="68">
        <v>0</v>
      </c>
      <c r="Q8" s="70">
        <v>0</v>
      </c>
      <c r="R8" s="92">
        <v>0</v>
      </c>
      <c r="S8" s="61">
        <f t="shared" ref="S8:S9" si="10">R8+Q8+P8</f>
        <v>0</v>
      </c>
      <c r="T8" s="49">
        <f t="shared" ref="T8" si="11">E8+I8+N8+S8</f>
        <v>0</v>
      </c>
      <c r="U8" s="5"/>
      <c r="V8" s="5"/>
      <c r="W8" s="5"/>
      <c r="X8" s="5"/>
      <c r="Y8" s="5"/>
    </row>
    <row r="9" spans="1:25" s="8" customFormat="1" ht="37.5" customHeight="1" thickBot="1" x14ac:dyDescent="0.3">
      <c r="A9" s="74" t="s">
        <v>19</v>
      </c>
      <c r="B9" s="75">
        <v>0</v>
      </c>
      <c r="C9" s="76">
        <v>0</v>
      </c>
      <c r="D9" s="77">
        <v>0</v>
      </c>
      <c r="E9" s="78">
        <f t="shared" si="7"/>
        <v>0</v>
      </c>
      <c r="F9" s="79">
        <v>0</v>
      </c>
      <c r="G9" s="80">
        <v>0</v>
      </c>
      <c r="H9" s="81">
        <v>0</v>
      </c>
      <c r="I9" s="82">
        <f>H9+G9+F9</f>
        <v>0</v>
      </c>
      <c r="J9" s="82">
        <f>E9+I9</f>
        <v>0</v>
      </c>
      <c r="K9" s="83">
        <v>0</v>
      </c>
      <c r="L9" s="84">
        <v>0</v>
      </c>
      <c r="M9" s="83">
        <v>0</v>
      </c>
      <c r="N9" s="85">
        <f t="shared" si="9"/>
        <v>0</v>
      </c>
      <c r="O9" s="85">
        <f xml:space="preserve"> E9+I9+N9</f>
        <v>0</v>
      </c>
      <c r="P9" s="93">
        <v>0</v>
      </c>
      <c r="Q9" s="84">
        <v>0</v>
      </c>
      <c r="R9" s="94">
        <v>0</v>
      </c>
      <c r="S9" s="85">
        <f t="shared" si="10"/>
        <v>0</v>
      </c>
      <c r="T9" s="50">
        <f>E9+I9+N9+S9</f>
        <v>0</v>
      </c>
      <c r="U9" s="5"/>
      <c r="V9" s="5"/>
      <c r="W9" s="5"/>
      <c r="X9" s="5"/>
      <c r="Y9" s="5"/>
    </row>
    <row r="10" spans="1:25" s="8" customFormat="1" ht="37.5" customHeight="1" thickBot="1" x14ac:dyDescent="0.4">
      <c r="A10" s="143" t="s">
        <v>36</v>
      </c>
      <c r="B10" s="144"/>
      <c r="C10" s="144"/>
      <c r="D10" s="144"/>
      <c r="E10" s="144"/>
      <c r="F10" s="144"/>
      <c r="G10" s="144"/>
      <c r="H10" s="144"/>
      <c r="I10" s="144"/>
      <c r="J10" s="144"/>
      <c r="K10" s="144"/>
      <c r="L10" s="144"/>
      <c r="M10" s="144"/>
      <c r="N10" s="144"/>
      <c r="O10" s="144"/>
      <c r="P10" s="144"/>
      <c r="Q10" s="144"/>
      <c r="R10" s="144"/>
      <c r="S10" s="145"/>
      <c r="T10" s="51"/>
      <c r="U10" s="5"/>
      <c r="V10" s="5"/>
      <c r="W10" s="5"/>
      <c r="X10" s="5"/>
      <c r="Y10" s="5"/>
    </row>
    <row r="11" spans="1:25" s="8" customFormat="1" ht="37.5" customHeight="1" thickTop="1" thickBot="1" x14ac:dyDescent="0.3">
      <c r="A11" s="48" t="s">
        <v>20</v>
      </c>
      <c r="B11" s="54">
        <v>0</v>
      </c>
      <c r="C11" s="55">
        <v>0</v>
      </c>
      <c r="D11" s="56">
        <v>0</v>
      </c>
      <c r="E11" s="57">
        <f>D11+C11+B11</f>
        <v>0</v>
      </c>
      <c r="F11" s="58">
        <v>0</v>
      </c>
      <c r="G11" s="59">
        <v>0</v>
      </c>
      <c r="H11" s="60">
        <v>0</v>
      </c>
      <c r="I11" s="61">
        <f>H11+G11+F11</f>
        <v>0</v>
      </c>
      <c r="J11" s="61">
        <f>E11+I11</f>
        <v>0</v>
      </c>
      <c r="K11" s="62">
        <v>1</v>
      </c>
      <c r="L11" s="63">
        <v>0</v>
      </c>
      <c r="M11" s="62">
        <v>2</v>
      </c>
      <c r="N11" s="27">
        <f t="shared" ref="N11:N14" si="12">M11+L11+K11</f>
        <v>3</v>
      </c>
      <c r="O11" s="61">
        <f t="shared" ref="O11:O14" si="13" xml:space="preserve"> E11+I11+N11</f>
        <v>3</v>
      </c>
      <c r="P11" s="58">
        <v>0</v>
      </c>
      <c r="Q11" s="59">
        <v>0</v>
      </c>
      <c r="R11" s="88">
        <v>0</v>
      </c>
      <c r="S11" s="27">
        <f t="shared" ref="S11:S14" si="14">R11+Q11+P11</f>
        <v>0</v>
      </c>
      <c r="T11" s="49">
        <f>E11+I11+N11+S11</f>
        <v>3</v>
      </c>
      <c r="U11" s="5"/>
      <c r="V11" s="5"/>
      <c r="W11" s="5"/>
      <c r="X11" s="5"/>
      <c r="Y11" s="5"/>
    </row>
    <row r="12" spans="1:25" s="8" customFormat="1" ht="37.5" customHeight="1" thickTop="1" thickBot="1" x14ac:dyDescent="0.3">
      <c r="A12" s="41" t="s">
        <v>3</v>
      </c>
      <c r="B12" s="24">
        <v>0</v>
      </c>
      <c r="C12" s="20">
        <v>0</v>
      </c>
      <c r="D12" s="25">
        <v>0</v>
      </c>
      <c r="E12" s="57">
        <f t="shared" ref="E12:E13" si="15">D12+C12+B12</f>
        <v>0</v>
      </c>
      <c r="F12" s="24">
        <v>0</v>
      </c>
      <c r="G12" s="20">
        <v>0</v>
      </c>
      <c r="H12" s="25">
        <v>0</v>
      </c>
      <c r="I12" s="61">
        <f t="shared" ref="I12:I14" si="16">H12+G12+F12</f>
        <v>0</v>
      </c>
      <c r="J12" s="61">
        <v>0</v>
      </c>
      <c r="K12" s="19">
        <v>0</v>
      </c>
      <c r="L12" s="20">
        <v>0</v>
      </c>
      <c r="M12" s="19">
        <v>0</v>
      </c>
      <c r="N12" s="27">
        <f t="shared" si="12"/>
        <v>0</v>
      </c>
      <c r="O12" s="61">
        <f t="shared" si="13"/>
        <v>0</v>
      </c>
      <c r="P12" s="24">
        <v>0</v>
      </c>
      <c r="Q12" s="19">
        <v>0</v>
      </c>
      <c r="R12" s="89">
        <v>0</v>
      </c>
      <c r="S12" s="27">
        <f t="shared" si="14"/>
        <v>0</v>
      </c>
      <c r="T12" s="49">
        <f t="shared" ref="T12:T15" si="17">E12+I12+N12+S12</f>
        <v>0</v>
      </c>
      <c r="U12" s="5"/>
      <c r="V12" s="5"/>
      <c r="W12" s="5"/>
      <c r="X12" s="5"/>
      <c r="Y12" s="5"/>
    </row>
    <row r="13" spans="1:25" s="8" customFormat="1" ht="37.5" customHeight="1" thickTop="1" thickBot="1" x14ac:dyDescent="0.3">
      <c r="A13" s="41" t="s">
        <v>4</v>
      </c>
      <c r="B13" s="21">
        <v>0</v>
      </c>
      <c r="C13" s="22">
        <v>0</v>
      </c>
      <c r="D13" s="23">
        <v>0</v>
      </c>
      <c r="E13" s="57">
        <f t="shared" si="15"/>
        <v>0</v>
      </c>
      <c r="F13" s="24">
        <v>0</v>
      </c>
      <c r="G13" s="20">
        <v>0</v>
      </c>
      <c r="H13" s="25">
        <v>0</v>
      </c>
      <c r="I13" s="61">
        <f t="shared" si="16"/>
        <v>0</v>
      </c>
      <c r="J13" s="61">
        <f t="shared" ref="J13:J14" si="18">E13+I13</f>
        <v>0</v>
      </c>
      <c r="K13" s="26">
        <v>0</v>
      </c>
      <c r="L13" s="22">
        <v>0</v>
      </c>
      <c r="M13" s="19">
        <v>0</v>
      </c>
      <c r="N13" s="27">
        <f t="shared" si="12"/>
        <v>0</v>
      </c>
      <c r="O13" s="61">
        <f t="shared" si="13"/>
        <v>0</v>
      </c>
      <c r="P13" s="24">
        <v>0</v>
      </c>
      <c r="Q13" s="19">
        <v>0</v>
      </c>
      <c r="R13" s="89">
        <v>1</v>
      </c>
      <c r="S13" s="27">
        <f t="shared" si="14"/>
        <v>1</v>
      </c>
      <c r="T13" s="49">
        <f t="shared" si="17"/>
        <v>1</v>
      </c>
      <c r="U13" s="5"/>
      <c r="V13" s="5"/>
      <c r="W13" s="5"/>
      <c r="X13" s="5"/>
      <c r="Y13" s="5"/>
    </row>
    <row r="14" spans="1:25" s="8" customFormat="1" ht="37.5" customHeight="1" thickTop="1" thickBot="1" x14ac:dyDescent="0.3">
      <c r="A14" s="42" t="s">
        <v>5</v>
      </c>
      <c r="B14" s="52">
        <v>0</v>
      </c>
      <c r="C14" s="30">
        <v>0</v>
      </c>
      <c r="D14" s="45">
        <v>0</v>
      </c>
      <c r="E14" s="57">
        <f>D14+C14+B14</f>
        <v>0</v>
      </c>
      <c r="F14" s="47">
        <v>0</v>
      </c>
      <c r="G14" s="53">
        <v>0</v>
      </c>
      <c r="H14" s="87">
        <v>0</v>
      </c>
      <c r="I14" s="98">
        <f t="shared" si="16"/>
        <v>0</v>
      </c>
      <c r="J14" s="98">
        <f t="shared" si="18"/>
        <v>0</v>
      </c>
      <c r="K14" s="29">
        <v>0</v>
      </c>
      <c r="L14" s="30">
        <v>0</v>
      </c>
      <c r="M14" s="29">
        <v>0</v>
      </c>
      <c r="N14" s="28">
        <f t="shared" si="12"/>
        <v>0</v>
      </c>
      <c r="O14" s="61">
        <f t="shared" si="13"/>
        <v>0</v>
      </c>
      <c r="P14" s="47">
        <v>0</v>
      </c>
      <c r="Q14" s="90">
        <v>0</v>
      </c>
      <c r="R14" s="91">
        <v>0</v>
      </c>
      <c r="S14" s="27">
        <f t="shared" si="14"/>
        <v>0</v>
      </c>
      <c r="T14" s="49">
        <f t="shared" si="17"/>
        <v>0</v>
      </c>
      <c r="U14" s="5"/>
      <c r="V14" s="5"/>
      <c r="W14" s="5"/>
      <c r="X14" s="5"/>
      <c r="Y14" s="5"/>
    </row>
    <row r="15" spans="1:25" s="8" customFormat="1" ht="37.5" customHeight="1" thickTop="1" thickBot="1" x14ac:dyDescent="0.3">
      <c r="A15" s="40" t="s">
        <v>32</v>
      </c>
      <c r="B15" s="95">
        <f>SUM(B11:B14)</f>
        <v>0</v>
      </c>
      <c r="C15" s="46">
        <f>SUM(C11:C14)</f>
        <v>0</v>
      </c>
      <c r="D15" s="36">
        <f>SUM(D11:D14)</f>
        <v>0</v>
      </c>
      <c r="E15" s="34">
        <f t="shared" ref="E15:S15" si="19">SUM(E11:E14)</f>
        <v>0</v>
      </c>
      <c r="F15" s="31">
        <f t="shared" si="19"/>
        <v>0</v>
      </c>
      <c r="G15" s="32">
        <f t="shared" si="19"/>
        <v>0</v>
      </c>
      <c r="H15" s="33">
        <f t="shared" si="19"/>
        <v>0</v>
      </c>
      <c r="I15" s="99">
        <f>H15+G15+F15</f>
        <v>0</v>
      </c>
      <c r="J15" s="100">
        <f>E15+I15</f>
        <v>0</v>
      </c>
      <c r="K15" s="37">
        <f t="shared" si="19"/>
        <v>1</v>
      </c>
      <c r="L15" s="35">
        <f t="shared" si="19"/>
        <v>0</v>
      </c>
      <c r="M15" s="38">
        <f t="shared" si="19"/>
        <v>2</v>
      </c>
      <c r="N15" s="34">
        <f t="shared" si="19"/>
        <v>3</v>
      </c>
      <c r="O15" s="34">
        <f t="shared" ref="O15" si="20" xml:space="preserve"> E15+I15+N15</f>
        <v>3</v>
      </c>
      <c r="P15" s="31">
        <v>0</v>
      </c>
      <c r="Q15" s="33">
        <f t="shared" si="19"/>
        <v>0</v>
      </c>
      <c r="R15" s="86">
        <f t="shared" si="19"/>
        <v>1</v>
      </c>
      <c r="S15" s="34">
        <f t="shared" si="19"/>
        <v>1</v>
      </c>
      <c r="T15" s="49">
        <f t="shared" si="17"/>
        <v>4</v>
      </c>
      <c r="U15" s="5"/>
      <c r="V15" s="5"/>
      <c r="W15" s="5"/>
      <c r="X15" s="5"/>
      <c r="Y15" s="5"/>
    </row>
    <row r="16" spans="1:25" s="8" customFormat="1" ht="15.75" thickTop="1" x14ac:dyDescent="0.25">
      <c r="A16" s="17"/>
      <c r="B16" s="17"/>
      <c r="C16" s="17"/>
      <c r="D16" s="17"/>
      <c r="E16" s="17"/>
      <c r="F16" s="17"/>
      <c r="G16" s="17"/>
      <c r="H16" s="17"/>
      <c r="I16" s="17"/>
      <c r="J16" s="17"/>
      <c r="K16" s="17"/>
      <c r="L16" s="17"/>
      <c r="M16" s="17"/>
      <c r="N16" s="17"/>
      <c r="O16" s="17"/>
      <c r="P16" s="17"/>
      <c r="Q16" s="17"/>
      <c r="R16" s="17"/>
      <c r="S16" s="17"/>
      <c r="T16" s="17"/>
      <c r="U16" s="5"/>
      <c r="V16" s="5"/>
      <c r="W16" s="5"/>
      <c r="X16" s="5"/>
      <c r="Y16" s="5"/>
    </row>
    <row r="17" spans="1:122" s="1" customFormat="1" ht="15.75" customHeight="1" thickBot="1" x14ac:dyDescent="0.25">
      <c r="A17" s="2"/>
      <c r="B17" s="2"/>
      <c r="C17" s="3"/>
      <c r="D17" s="2"/>
      <c r="E17" s="2"/>
      <c r="F17" s="2"/>
      <c r="G17" s="2"/>
      <c r="H17" s="2"/>
      <c r="I17" s="2"/>
      <c r="J17" s="2"/>
      <c r="K17" s="2"/>
      <c r="L17" s="2"/>
      <c r="M17" s="2"/>
      <c r="N17" s="2"/>
      <c r="O17" s="2"/>
      <c r="P17" s="2"/>
      <c r="Q17" s="2"/>
      <c r="R17" s="2"/>
      <c r="S17" s="2"/>
      <c r="U17" s="5"/>
      <c r="V17" s="5"/>
      <c r="W17" s="5"/>
      <c r="X17" s="5"/>
      <c r="Y17" s="5"/>
    </row>
    <row r="18" spans="1:122" ht="19.5" customHeight="1" thickTop="1" x14ac:dyDescent="0.25">
      <c r="A18" s="150" t="s">
        <v>0</v>
      </c>
      <c r="B18" s="151" t="s">
        <v>22</v>
      </c>
      <c r="C18" s="151"/>
      <c r="D18" s="151"/>
      <c r="E18" s="151"/>
      <c r="F18" s="151"/>
      <c r="G18" s="151"/>
      <c r="H18" s="151"/>
      <c r="I18" s="151"/>
      <c r="J18" s="151"/>
      <c r="K18" s="151"/>
      <c r="L18" s="151"/>
      <c r="M18" s="151"/>
      <c r="N18" s="151"/>
      <c r="O18" s="151"/>
      <c r="P18" s="151"/>
      <c r="Q18" s="151"/>
      <c r="R18" s="151"/>
      <c r="S18" s="151"/>
      <c r="T18" s="152"/>
      <c r="U18" s="5"/>
      <c r="V18" s="5"/>
      <c r="W18" s="5"/>
      <c r="X18" s="5"/>
      <c r="Y18" s="5"/>
    </row>
    <row r="19" spans="1:122" ht="18.75" customHeight="1" x14ac:dyDescent="0.25">
      <c r="A19" s="150"/>
      <c r="B19" s="128" t="s">
        <v>38</v>
      </c>
      <c r="C19" s="128"/>
      <c r="D19" s="128"/>
      <c r="E19" s="128"/>
      <c r="F19" s="128"/>
      <c r="G19" s="128"/>
      <c r="H19" s="128"/>
      <c r="I19" s="128"/>
      <c r="J19" s="128"/>
      <c r="K19" s="128"/>
      <c r="L19" s="128"/>
      <c r="M19" s="128"/>
      <c r="N19" s="128"/>
      <c r="O19" s="128"/>
      <c r="P19" s="128"/>
      <c r="Q19" s="128"/>
      <c r="R19" s="128"/>
      <c r="S19" s="128"/>
      <c r="T19" s="129"/>
      <c r="U19" s="5"/>
      <c r="V19" s="5"/>
      <c r="W19" s="5"/>
      <c r="X19" s="5"/>
      <c r="Y19" s="5"/>
    </row>
    <row r="20" spans="1:122" ht="3.75" hidden="1" customHeight="1" x14ac:dyDescent="0.25">
      <c r="A20" s="150"/>
      <c r="B20" s="43"/>
      <c r="C20" s="43"/>
      <c r="D20" s="43"/>
      <c r="E20" s="43"/>
      <c r="F20" s="43"/>
      <c r="G20" s="43"/>
      <c r="H20" s="43"/>
      <c r="I20" s="43"/>
      <c r="J20" s="43"/>
      <c r="K20" s="43"/>
      <c r="L20" s="43"/>
      <c r="M20" s="43"/>
      <c r="N20" s="43"/>
      <c r="O20" s="43"/>
      <c r="P20" s="43"/>
      <c r="Q20" s="43"/>
      <c r="R20" s="43"/>
      <c r="S20" s="43"/>
      <c r="T20" s="44"/>
      <c r="U20" s="5"/>
      <c r="V20" s="5"/>
      <c r="W20" s="5"/>
      <c r="X20" s="5"/>
      <c r="Y20" s="5"/>
    </row>
    <row r="21" spans="1:122" ht="17.25" customHeight="1" x14ac:dyDescent="0.25">
      <c r="A21" s="109" t="s">
        <v>1</v>
      </c>
      <c r="B21" s="116"/>
      <c r="C21" s="117"/>
      <c r="D21" s="117"/>
      <c r="E21" s="117"/>
      <c r="F21" s="117"/>
      <c r="G21" s="117"/>
      <c r="H21" s="117"/>
      <c r="I21" s="117"/>
      <c r="J21" s="117"/>
      <c r="K21" s="117"/>
      <c r="L21" s="117"/>
      <c r="M21" s="117"/>
      <c r="N21" s="117"/>
      <c r="O21" s="117"/>
      <c r="P21" s="117"/>
      <c r="Q21" s="117"/>
      <c r="R21" s="117"/>
      <c r="S21" s="117"/>
      <c r="T21" s="118"/>
      <c r="U21" s="5"/>
      <c r="V21" s="5"/>
      <c r="W21" s="5"/>
      <c r="X21" s="5"/>
      <c r="Y21" s="5"/>
    </row>
    <row r="22" spans="1:122" s="102" customFormat="1" ht="39.75" customHeight="1" x14ac:dyDescent="0.25">
      <c r="A22" s="127" t="s">
        <v>20</v>
      </c>
      <c r="B22" s="120" t="s">
        <v>72</v>
      </c>
      <c r="C22" s="121"/>
      <c r="D22" s="121"/>
      <c r="E22" s="121"/>
      <c r="F22" s="121"/>
      <c r="G22" s="121"/>
      <c r="H22" s="121"/>
      <c r="I22" s="121"/>
      <c r="J22" s="121"/>
      <c r="K22" s="121"/>
      <c r="L22" s="121"/>
      <c r="M22" s="121"/>
      <c r="N22" s="121"/>
      <c r="O22" s="121"/>
      <c r="P22" s="121"/>
      <c r="Q22" s="121"/>
      <c r="R22" s="121"/>
      <c r="S22" s="121"/>
      <c r="T22" s="122"/>
      <c r="U22" s="5"/>
      <c r="V22" s="5"/>
      <c r="W22" s="5"/>
      <c r="X22" s="5"/>
      <c r="Y22" s="5"/>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row>
    <row r="23" spans="1:122" s="8" customFormat="1" ht="39.75" customHeight="1" x14ac:dyDescent="0.25">
      <c r="A23" s="127"/>
      <c r="B23" s="120" t="s">
        <v>70</v>
      </c>
      <c r="C23" s="121"/>
      <c r="D23" s="121"/>
      <c r="E23" s="121"/>
      <c r="F23" s="121"/>
      <c r="G23" s="121"/>
      <c r="H23" s="121"/>
      <c r="I23" s="121"/>
      <c r="J23" s="121"/>
      <c r="K23" s="121"/>
      <c r="L23" s="121"/>
      <c r="M23" s="121"/>
      <c r="N23" s="121"/>
      <c r="O23" s="121"/>
      <c r="P23" s="121"/>
      <c r="Q23" s="121"/>
      <c r="R23" s="121"/>
      <c r="S23" s="121"/>
      <c r="T23" s="122"/>
      <c r="U23" s="5"/>
      <c r="V23" s="5"/>
      <c r="W23" s="5"/>
      <c r="X23" s="5"/>
      <c r="Y23" s="5"/>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row>
    <row r="24" spans="1:122" s="102" customFormat="1" ht="39.75" customHeight="1" x14ac:dyDescent="0.25">
      <c r="A24" s="127"/>
      <c r="B24" s="120" t="s">
        <v>71</v>
      </c>
      <c r="C24" s="125"/>
      <c r="D24" s="125"/>
      <c r="E24" s="125"/>
      <c r="F24" s="125"/>
      <c r="G24" s="125"/>
      <c r="H24" s="125"/>
      <c r="I24" s="125"/>
      <c r="J24" s="125"/>
      <c r="K24" s="125"/>
      <c r="L24" s="125"/>
      <c r="M24" s="125"/>
      <c r="N24" s="125"/>
      <c r="O24" s="125"/>
      <c r="P24" s="125"/>
      <c r="Q24" s="125"/>
      <c r="R24" s="125"/>
      <c r="S24" s="125"/>
      <c r="T24" s="126"/>
      <c r="U24" s="5"/>
      <c r="V24" s="5"/>
      <c r="W24" s="5"/>
      <c r="X24" s="5"/>
      <c r="Y24" s="5"/>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row>
    <row r="25" spans="1:122" ht="24.75" customHeight="1" x14ac:dyDescent="0.25">
      <c r="A25" s="112" t="s">
        <v>4</v>
      </c>
      <c r="B25" s="120" t="s">
        <v>73</v>
      </c>
      <c r="C25" s="125"/>
      <c r="D25" s="125"/>
      <c r="E25" s="125"/>
      <c r="F25" s="125"/>
      <c r="G25" s="125"/>
      <c r="H25" s="125"/>
      <c r="I25" s="125"/>
      <c r="J25" s="125"/>
      <c r="K25" s="125"/>
      <c r="L25" s="125"/>
      <c r="M25" s="125"/>
      <c r="N25" s="125"/>
      <c r="O25" s="125"/>
      <c r="P25" s="125"/>
      <c r="Q25" s="125"/>
      <c r="R25" s="125"/>
      <c r="S25" s="125"/>
      <c r="T25" s="126"/>
      <c r="U25" s="5"/>
      <c r="V25" s="5"/>
      <c r="W25" s="5"/>
      <c r="X25" s="5"/>
      <c r="Y25" s="5"/>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row>
    <row r="26" spans="1:122" s="8" customFormat="1" ht="24.75" customHeight="1" x14ac:dyDescent="0.25">
      <c r="A26" s="113"/>
      <c r="B26" s="123"/>
      <c r="C26" s="123"/>
      <c r="D26" s="123"/>
      <c r="E26" s="123"/>
      <c r="F26" s="123"/>
      <c r="G26" s="123"/>
      <c r="H26" s="123"/>
      <c r="I26" s="123"/>
      <c r="J26" s="123"/>
      <c r="K26" s="123"/>
      <c r="L26" s="123"/>
      <c r="M26" s="123"/>
      <c r="N26" s="123"/>
      <c r="O26" s="123"/>
      <c r="P26" s="123"/>
      <c r="Q26" s="123"/>
      <c r="R26" s="123"/>
      <c r="S26" s="123"/>
      <c r="T26" s="124"/>
      <c r="U26" s="5"/>
      <c r="V26" s="5"/>
      <c r="W26" s="5"/>
      <c r="X26" s="5"/>
      <c r="Y26" s="5"/>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row>
    <row r="27" spans="1:122" s="8" customFormat="1" ht="51.75" customHeight="1" x14ac:dyDescent="0.25">
      <c r="A27" s="110" t="s">
        <v>3</v>
      </c>
      <c r="B27" s="119"/>
      <c r="C27" s="114"/>
      <c r="D27" s="114"/>
      <c r="E27" s="114"/>
      <c r="F27" s="114"/>
      <c r="G27" s="114"/>
      <c r="H27" s="114"/>
      <c r="I27" s="114"/>
      <c r="J27" s="114"/>
      <c r="K27" s="114"/>
      <c r="L27" s="114"/>
      <c r="M27" s="114"/>
      <c r="N27" s="114"/>
      <c r="O27" s="114"/>
      <c r="P27" s="114"/>
      <c r="Q27" s="114"/>
      <c r="R27" s="114"/>
      <c r="S27" s="114"/>
      <c r="T27" s="114"/>
      <c r="U27" s="5"/>
      <c r="V27" s="5"/>
      <c r="W27" s="5"/>
      <c r="X27" s="5"/>
      <c r="Y27" s="5"/>
    </row>
    <row r="28" spans="1:122" s="8" customFormat="1" ht="42.75" customHeight="1" x14ac:dyDescent="0.25">
      <c r="A28" s="110" t="s">
        <v>5</v>
      </c>
      <c r="B28" s="114"/>
      <c r="C28" s="115"/>
      <c r="D28" s="115"/>
      <c r="E28" s="115"/>
      <c r="F28" s="115"/>
      <c r="G28" s="115"/>
      <c r="H28" s="115"/>
      <c r="I28" s="115"/>
      <c r="J28" s="115"/>
      <c r="K28" s="115"/>
      <c r="L28" s="115"/>
      <c r="M28" s="115"/>
      <c r="N28" s="115"/>
      <c r="O28" s="115"/>
      <c r="P28" s="115"/>
      <c r="Q28" s="115"/>
      <c r="R28" s="115"/>
      <c r="S28" s="115"/>
      <c r="T28" s="115"/>
      <c r="U28" s="5"/>
      <c r="V28" s="5"/>
      <c r="W28" s="5"/>
      <c r="X28" s="5"/>
      <c r="Y28" s="5"/>
    </row>
    <row r="30" spans="1:122" x14ac:dyDescent="0.25">
      <c r="A30" s="7"/>
    </row>
    <row r="31" spans="1:122" x14ac:dyDescent="0.25">
      <c r="A31" s="7" t="s">
        <v>34</v>
      </c>
    </row>
    <row r="32" spans="1:122" x14ac:dyDescent="0.25">
      <c r="A32" t="s">
        <v>40</v>
      </c>
      <c r="C32" s="97"/>
    </row>
    <row r="35" spans="6:6" ht="15.75" thickBot="1" x14ac:dyDescent="0.3"/>
    <row r="36" spans="6:6" ht="15.75" thickBot="1" x14ac:dyDescent="0.3">
      <c r="F36" s="101"/>
    </row>
    <row r="93" spans="1:19" x14ac:dyDescent="0.25">
      <c r="A93" s="111" t="s">
        <v>18</v>
      </c>
      <c r="B93" s="111"/>
      <c r="C93" s="111"/>
      <c r="D93" s="111"/>
      <c r="E93" s="111"/>
      <c r="F93" s="111"/>
      <c r="G93" s="111"/>
      <c r="H93" s="111"/>
      <c r="I93" s="111"/>
      <c r="J93" s="111"/>
      <c r="K93" s="111"/>
      <c r="L93" s="111"/>
      <c r="M93" s="111"/>
      <c r="N93" s="111"/>
      <c r="O93" s="111"/>
      <c r="P93" s="111"/>
      <c r="Q93" s="111"/>
      <c r="R93" s="111"/>
      <c r="S93" s="111"/>
    </row>
  </sheetData>
  <mergeCells count="39">
    <mergeCell ref="A1:S1"/>
    <mergeCell ref="N5:N6"/>
    <mergeCell ref="O5:O6"/>
    <mergeCell ref="R5:R6"/>
    <mergeCell ref="M5:M6"/>
    <mergeCell ref="B5:B6"/>
    <mergeCell ref="Q5:Q6"/>
    <mergeCell ref="E5:E6"/>
    <mergeCell ref="G5:G6"/>
    <mergeCell ref="F5:F6"/>
    <mergeCell ref="A2:A4"/>
    <mergeCell ref="B3:T3"/>
    <mergeCell ref="B2:S2"/>
    <mergeCell ref="H5:H6"/>
    <mergeCell ref="P5:P6"/>
    <mergeCell ref="B19:T19"/>
    <mergeCell ref="D5:D6"/>
    <mergeCell ref="S5:S6"/>
    <mergeCell ref="L5:L6"/>
    <mergeCell ref="I5:I6"/>
    <mergeCell ref="T5:T6"/>
    <mergeCell ref="A7:S7"/>
    <mergeCell ref="A10:S10"/>
    <mergeCell ref="C5:C6"/>
    <mergeCell ref="K5:K6"/>
    <mergeCell ref="J5:J6"/>
    <mergeCell ref="A18:A20"/>
    <mergeCell ref="B18:T18"/>
    <mergeCell ref="A93:S93"/>
    <mergeCell ref="A25:A26"/>
    <mergeCell ref="B28:T28"/>
    <mergeCell ref="B21:T21"/>
    <mergeCell ref="B27:T27"/>
    <mergeCell ref="B23:T23"/>
    <mergeCell ref="B26:T26"/>
    <mergeCell ref="B24:T24"/>
    <mergeCell ref="B25:T25"/>
    <mergeCell ref="B22:T22"/>
    <mergeCell ref="A22:A24"/>
  </mergeCell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6"/>
  <sheetViews>
    <sheetView zoomScale="60" zoomScaleNormal="60" workbookViewId="0">
      <selection activeCell="G19" sqref="G19:G22"/>
    </sheetView>
  </sheetViews>
  <sheetFormatPr defaultRowHeight="15" x14ac:dyDescent="0.25"/>
  <cols>
    <col min="1" max="1" width="9.140625" style="102"/>
    <col min="2" max="2" width="5.85546875" style="8" customWidth="1"/>
    <col min="3" max="3" width="25.140625" style="8" customWidth="1"/>
    <col min="4" max="4" width="25.140625" style="102" customWidth="1"/>
    <col min="5" max="5" width="24" style="8" customWidth="1"/>
    <col min="6" max="6" width="47.28515625" style="8" customWidth="1"/>
    <col min="7" max="7" width="34.42578125" style="8" customWidth="1"/>
    <col min="8" max="8" width="100.85546875" style="8" customWidth="1"/>
  </cols>
  <sheetData>
    <row r="2" spans="2:8" ht="19.5" x14ac:dyDescent="0.35">
      <c r="B2" s="175" t="s">
        <v>48</v>
      </c>
      <c r="C2" s="175"/>
      <c r="D2" s="175"/>
      <c r="E2" s="175"/>
      <c r="F2" s="175"/>
      <c r="G2" s="175"/>
      <c r="H2" s="175"/>
    </row>
    <row r="3" spans="2:8" ht="16.5" x14ac:dyDescent="0.3">
      <c r="B3" s="6"/>
    </row>
    <row r="4" spans="2:8" ht="17.25" thickBot="1" x14ac:dyDescent="0.35">
      <c r="B4" s="6"/>
    </row>
    <row r="5" spans="2:8" ht="67.5" customHeight="1" thickBot="1" x14ac:dyDescent="0.3">
      <c r="B5" s="104" t="s">
        <v>37</v>
      </c>
      <c r="C5" s="105" t="s">
        <v>44</v>
      </c>
      <c r="D5" s="105" t="s">
        <v>45</v>
      </c>
      <c r="E5" s="105" t="s">
        <v>23</v>
      </c>
      <c r="F5" s="105" t="s">
        <v>24</v>
      </c>
      <c r="G5" s="105" t="s">
        <v>25</v>
      </c>
      <c r="H5" s="103" t="s">
        <v>42</v>
      </c>
    </row>
    <row r="6" spans="2:8" s="102" customFormat="1" ht="17.25" customHeight="1" thickBot="1" x14ac:dyDescent="0.3">
      <c r="B6" s="166">
        <v>1</v>
      </c>
      <c r="C6" s="169">
        <v>44032</v>
      </c>
      <c r="D6" s="169">
        <v>44079</v>
      </c>
      <c r="E6" s="166" t="s">
        <v>52</v>
      </c>
      <c r="F6" s="172" t="s">
        <v>53</v>
      </c>
      <c r="G6" s="172" t="s">
        <v>69</v>
      </c>
      <c r="H6" s="106" t="s">
        <v>57</v>
      </c>
    </row>
    <row r="7" spans="2:8" s="102" customFormat="1" ht="151.5" customHeight="1" thickBot="1" x14ac:dyDescent="0.3">
      <c r="B7" s="167"/>
      <c r="C7" s="170"/>
      <c r="D7" s="170"/>
      <c r="E7" s="167"/>
      <c r="F7" s="173"/>
      <c r="G7" s="173"/>
      <c r="H7" s="107" t="s">
        <v>58</v>
      </c>
    </row>
    <row r="8" spans="2:8" s="102" customFormat="1" ht="17.25" customHeight="1" thickBot="1" x14ac:dyDescent="0.3">
      <c r="B8" s="167"/>
      <c r="C8" s="170"/>
      <c r="D8" s="170"/>
      <c r="E8" s="167"/>
      <c r="F8" s="173"/>
      <c r="G8" s="173"/>
      <c r="H8" s="106" t="s">
        <v>43</v>
      </c>
    </row>
    <row r="9" spans="2:8" s="102" customFormat="1" ht="47.25" customHeight="1" thickBot="1" x14ac:dyDescent="0.3">
      <c r="B9" s="168"/>
      <c r="C9" s="171"/>
      <c r="D9" s="171"/>
      <c r="E9" s="168"/>
      <c r="F9" s="174"/>
      <c r="G9" s="174"/>
      <c r="H9" s="107" t="s">
        <v>54</v>
      </c>
    </row>
    <row r="10" spans="2:8" s="102" customFormat="1" ht="17.25" customHeight="1" thickBot="1" x14ac:dyDescent="0.3">
      <c r="B10" s="166">
        <v>2</v>
      </c>
      <c r="C10" s="169">
        <v>44078</v>
      </c>
      <c r="D10" s="169">
        <v>44079</v>
      </c>
      <c r="E10" s="166" t="s">
        <v>49</v>
      </c>
      <c r="F10" s="172" t="s">
        <v>55</v>
      </c>
      <c r="G10" s="172" t="s">
        <v>56</v>
      </c>
      <c r="H10" s="106" t="s">
        <v>57</v>
      </c>
    </row>
    <row r="11" spans="2:8" s="102" customFormat="1" ht="70.5" customHeight="1" thickBot="1" x14ac:dyDescent="0.3">
      <c r="B11" s="167"/>
      <c r="C11" s="170"/>
      <c r="D11" s="170"/>
      <c r="E11" s="167"/>
      <c r="F11" s="173"/>
      <c r="G11" s="173"/>
      <c r="H11" s="107" t="s">
        <v>59</v>
      </c>
    </row>
    <row r="12" spans="2:8" s="102" customFormat="1" ht="17.25" customHeight="1" thickBot="1" x14ac:dyDescent="0.3">
      <c r="B12" s="167"/>
      <c r="C12" s="170"/>
      <c r="D12" s="170"/>
      <c r="E12" s="167"/>
      <c r="F12" s="173"/>
      <c r="G12" s="173"/>
      <c r="H12" s="106" t="s">
        <v>43</v>
      </c>
    </row>
    <row r="13" spans="2:8" s="102" customFormat="1" ht="59.25" customHeight="1" thickBot="1" x14ac:dyDescent="0.3">
      <c r="B13" s="168"/>
      <c r="C13" s="171"/>
      <c r="D13" s="171"/>
      <c r="E13" s="168"/>
      <c r="F13" s="174"/>
      <c r="G13" s="174"/>
      <c r="H13" s="107" t="s">
        <v>60</v>
      </c>
    </row>
    <row r="14" spans="2:8" s="102" customFormat="1" ht="15.75" hidden="1" customHeight="1" thickBot="1" x14ac:dyDescent="0.3">
      <c r="B14" s="8"/>
      <c r="C14" s="108"/>
      <c r="D14" s="108"/>
      <c r="E14" s="108"/>
      <c r="F14"/>
      <c r="G14"/>
      <c r="H14"/>
    </row>
    <row r="15" spans="2:8" s="102" customFormat="1" ht="17.25" customHeight="1" thickBot="1" x14ac:dyDescent="0.3">
      <c r="B15" s="166">
        <v>3</v>
      </c>
      <c r="C15" s="169">
        <v>44090</v>
      </c>
      <c r="D15" s="169">
        <v>44090</v>
      </c>
      <c r="E15" s="166" t="s">
        <v>50</v>
      </c>
      <c r="F15" s="172" t="s">
        <v>61</v>
      </c>
      <c r="G15" s="172" t="s">
        <v>62</v>
      </c>
      <c r="H15" s="106" t="s">
        <v>57</v>
      </c>
    </row>
    <row r="16" spans="2:8" s="102" customFormat="1" ht="52.5" customHeight="1" thickBot="1" x14ac:dyDescent="0.3">
      <c r="B16" s="167"/>
      <c r="C16" s="170"/>
      <c r="D16" s="170"/>
      <c r="E16" s="167"/>
      <c r="F16" s="173"/>
      <c r="G16" s="173"/>
      <c r="H16" s="107" t="s">
        <v>63</v>
      </c>
    </row>
    <row r="17" spans="2:8" s="102" customFormat="1" ht="17.25" customHeight="1" thickBot="1" x14ac:dyDescent="0.3">
      <c r="B17" s="167"/>
      <c r="C17" s="170"/>
      <c r="D17" s="170"/>
      <c r="E17" s="167"/>
      <c r="F17" s="173"/>
      <c r="G17" s="173"/>
      <c r="H17" s="106" t="s">
        <v>43</v>
      </c>
    </row>
    <row r="18" spans="2:8" s="102" customFormat="1" ht="68.25" customHeight="1" thickBot="1" x14ac:dyDescent="0.3">
      <c r="B18" s="168"/>
      <c r="C18" s="171"/>
      <c r="D18" s="171"/>
      <c r="E18" s="168"/>
      <c r="F18" s="174"/>
      <c r="G18" s="174"/>
      <c r="H18" s="107" t="s">
        <v>64</v>
      </c>
    </row>
    <row r="19" spans="2:8" s="102" customFormat="1" ht="17.25" customHeight="1" thickBot="1" x14ac:dyDescent="0.3">
      <c r="B19" s="166">
        <v>4</v>
      </c>
      <c r="C19" s="169">
        <v>44194</v>
      </c>
      <c r="D19" s="169">
        <v>44194</v>
      </c>
      <c r="E19" s="166" t="s">
        <v>51</v>
      </c>
      <c r="F19" s="172" t="s">
        <v>65</v>
      </c>
      <c r="G19" s="172" t="s">
        <v>66</v>
      </c>
      <c r="H19" s="106" t="s">
        <v>57</v>
      </c>
    </row>
    <row r="20" spans="2:8" s="102" customFormat="1" ht="184.5" customHeight="1" thickBot="1" x14ac:dyDescent="0.3">
      <c r="B20" s="167"/>
      <c r="C20" s="170"/>
      <c r="D20" s="170"/>
      <c r="E20" s="167"/>
      <c r="F20" s="173"/>
      <c r="G20" s="173"/>
      <c r="H20" s="107" t="s">
        <v>67</v>
      </c>
    </row>
    <row r="21" spans="2:8" s="102" customFormat="1" ht="17.25" customHeight="1" thickBot="1" x14ac:dyDescent="0.3">
      <c r="B21" s="167"/>
      <c r="C21" s="170"/>
      <c r="D21" s="170"/>
      <c r="E21" s="167"/>
      <c r="F21" s="173"/>
      <c r="G21" s="173"/>
      <c r="H21" s="106" t="s">
        <v>43</v>
      </c>
    </row>
    <row r="22" spans="2:8" s="102" customFormat="1" ht="174.75" customHeight="1" thickBot="1" x14ac:dyDescent="0.3">
      <c r="B22" s="168"/>
      <c r="C22" s="171"/>
      <c r="D22" s="171"/>
      <c r="E22" s="168"/>
      <c r="F22" s="174"/>
      <c r="G22" s="174"/>
      <c r="H22" s="107" t="s">
        <v>68</v>
      </c>
    </row>
    <row r="25" spans="2:8" ht="16.5" x14ac:dyDescent="0.25">
      <c r="C25" s="96" t="s">
        <v>34</v>
      </c>
      <c r="D25" s="96"/>
    </row>
    <row r="26" spans="2:8" ht="16.5" x14ac:dyDescent="0.25">
      <c r="C26" s="96" t="s">
        <v>41</v>
      </c>
      <c r="D26" s="96"/>
    </row>
  </sheetData>
  <mergeCells count="25">
    <mergeCell ref="B2:H2"/>
    <mergeCell ref="E6:E9"/>
    <mergeCell ref="F6:F9"/>
    <mergeCell ref="G6:G9"/>
    <mergeCell ref="B6:B9"/>
    <mergeCell ref="B10:B13"/>
    <mergeCell ref="C10:C13"/>
    <mergeCell ref="D10:D13"/>
    <mergeCell ref="E10:E13"/>
    <mergeCell ref="C6:C9"/>
    <mergeCell ref="D6:D9"/>
    <mergeCell ref="G19:G22"/>
    <mergeCell ref="F10:F13"/>
    <mergeCell ref="G10:G13"/>
    <mergeCell ref="B15:B18"/>
    <mergeCell ref="C15:C18"/>
    <mergeCell ref="D15:D18"/>
    <mergeCell ref="E15:E18"/>
    <mergeCell ref="F15:F18"/>
    <mergeCell ref="G15:G18"/>
    <mergeCell ref="B19:B22"/>
    <mergeCell ref="C19:C22"/>
    <mergeCell ref="D19:D22"/>
    <mergeCell ref="E19:E22"/>
    <mergeCell ref="F19:F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Свод</vt:lpstr>
      <vt:lpstr>Сведения  по актам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trofimov_vs</dc:creator>
  <cp:lastModifiedBy>Valerij.Butyugov@evraz.com</cp:lastModifiedBy>
  <cp:lastPrinted>2013-01-14T03:50:58Z</cp:lastPrinted>
  <dcterms:created xsi:type="dcterms:W3CDTF">2011-10-18T07:08:46Z</dcterms:created>
  <dcterms:modified xsi:type="dcterms:W3CDTF">2021-02-21T11:27:44Z</dcterms:modified>
</cp:coreProperties>
</file>