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Шерегеш 3 КТП " sheetId="1" r:id="rId1"/>
  </sheets>
  <definedNames>
    <definedName name="_xlnm.Print_Titles" localSheetId="0">'смета Реконструк Шерегеш 3 КТП '!$28:$28</definedName>
  </definedNames>
  <calcPr calcId="145621"/>
</workbook>
</file>

<file path=xl/calcChain.xml><?xml version="1.0" encoding="utf-8"?>
<calcChain xmlns="http://schemas.openxmlformats.org/spreadsheetml/2006/main">
  <c r="L70" i="1" l="1"/>
  <c r="L69" i="1"/>
  <c r="L71" i="1" s="1"/>
  <c r="L68" i="1"/>
</calcChain>
</file>

<file path=xl/sharedStrings.xml><?xml version="1.0" encoding="utf-8"?>
<sst xmlns="http://schemas.openxmlformats.org/spreadsheetml/2006/main" count="166" uniqueCount="106">
  <si>
    <t/>
  </si>
  <si>
    <t>(локальная смета)</t>
  </si>
  <si>
    <t xml:space="preserve">на смета Реконструк Шерегеш 3 КТП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</si>
  <si>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</si>
  <si>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</si>
  <si>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</si>
  <si>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</si>
  <si>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</si>
  <si>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</si>
  <si>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</si>
  <si>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</si>
  <si>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</si>
  <si>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</si>
  <si>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</si>
  <si>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</si>
  <si>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</si>
  <si>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</si>
  <si>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</si>
  <si>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</si>
  <si>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</si>
  <si>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</si>
  <si>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</si>
  <si>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</si>
  <si>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</si>
  <si>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</si>
  <si>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</si>
  <si>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</si>
  <si>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УНЦ(2018)-П6-08</t>
  </si>
  <si>
    <t>Проектно-изыскательские работы для отдельных элементов электрических сетей стоимостью: от 11 до 20,9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</si>
  <si>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</si>
  <si>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</si>
  <si>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</si>
  <si>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</t>
  </si>
  <si>
    <t>Раздел 2. Электромонтажные работы 2029г.</t>
  </si>
  <si>
    <t>2</t>
  </si>
  <si>
    <t>УНЦ(2018)-Э3-09-1</t>
  </si>
  <si>
    <t>КТП блочного типа (бетонные, сэндвич-панели) 6-20 кВ, мощность: 1000 кВА, 1 трансформатор</t>
  </si>
  <si>
    <t>1 ед.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</si>
  <si>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</si>
  <si>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</si>
  <si>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</si>
  <si>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УНЦ(2018)-Т5-19-4</t>
  </si>
  <si>
    <t>Ячейка двухобмоточного сухого трансформатора Т 6(10,15)/НН кВ, мощность 1000 кВА</t>
  </si>
  <si>
    <t>1 ячейка</t>
  </si>
  <si>
    <t>4</t>
  </si>
  <si>
    <t>УНЦ(2018)-И15-07</t>
  </si>
  <si>
    <t>Комплекс систем безопасности ПС: СКУД</t>
  </si>
  <si>
    <t>1 точка доступа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</si>
  <si>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</si>
  <si>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</si>
  <si>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5</t>
  </si>
  <si>
    <t>УНЦ(2018)-И12-06</t>
  </si>
  <si>
    <t>РЗА и прочие шкафы (панели): прочие шкафы (панели)(шкаф контр пункт ТМ)</t>
  </si>
  <si>
    <t>6</t>
  </si>
  <si>
    <t>УНЦ(2018)-И15-08</t>
  </si>
  <si>
    <t>Комплекс систем безопасности ПС: система пожарной и охранной сигнализации</t>
  </si>
  <si>
    <t>1 м2 здания</t>
  </si>
  <si>
    <t>7</t>
  </si>
  <si>
    <t>УНЦ(2018)-У4-01</t>
  </si>
  <si>
    <t>Защитные ограждения ПС: наружное</t>
  </si>
  <si>
    <t>1 м периметра ПС</t>
  </si>
  <si>
    <t>Ц1-42-8</t>
  </si>
  <si>
    <t xml:space="preserve"> Коэффициент перехода от базового УНЦ электрических сетей (за исключением ВЛ) к уровню УНЦ Кемеровской области ПЗ=1,08 (ОЗП=1,08; ЭМ=1,08; МАТ=1,08)</t>
  </si>
  <si>
    <t>8</t>
  </si>
  <si>
    <t>УНЦ(2018)-П11-01</t>
  </si>
  <si>
    <t>Кадастровые работы ПС (ЗПС) и работы по установлению земельных отношений</t>
  </si>
  <si>
    <t>1 га</t>
  </si>
  <si>
    <t>Итого по разделу 2 Электромонтажные работы 2029г.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</si>
  <si>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</si>
  <si>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</si>
  <si>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</si>
  <si>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</si>
  <si>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1-8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</si>
  <si>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</si>
  <si>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</si>
  <si>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</si>
  <si>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</si>
  <si>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</si>
  <si>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</si>
  <si>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</si>
  <si>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</si>
  <si>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</si>
  <si>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</si>
  <si>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Всего с учетом "дефлятор 2029г.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</si>
  <si>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</si>
  <si>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</si>
  <si>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</si>
  <si>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</si>
  <si>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</si>
  <si>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</si>
  <si>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</si>
  <si>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</si>
  <si>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1.23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</si>
  <si>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</si>
  <si>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</si>
  <si>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</si>
  <si>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</si>
  <si>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</si>
  <si>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Составил:  ____________________________ Головкова Т.А.</t>
  </si>
  <si>
    <t>Проверил:  ____________________________ Долгих А.Е.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</si>
  <si>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</si>
  <si>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</si>
  <si>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</si>
  <si>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</si>
  <si>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</si>
  <si>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35/6кВ "Шерегеш-3" (Монтаж трансформатора Т-1 взамен существующего)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</si>
</sst>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9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0" fillId="0" borderId="4" xfId="0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/>
    <xf numFmtId="49" fontId="13" fillId="0" borderId="0" xfId="1" applyNumberFormat="1" applyFont="1" applyFill="1" applyBorder="1" applyAlignment="1" applyProtection="1">
      <alignment horizontal="right" vertical="top"/>
    </xf>
    <xf numFmtId="49" fontId="13" fillId="0" borderId="0" xfId="1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>
      <alignment vertical="top"/>
    </xf>
    <xf numFmtId="49" fontId="17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/>
    <xf numFmtId="49" fontId="20" fillId="0" borderId="0" xfId="0" applyNumberFormat="1" applyFont="1" applyFill="1" applyBorder="1" applyAlignment="1" applyProtection="1">
      <alignment horizontal="right"/>
    </xf>
    <xf numFmtId="49" fontId="19" fillId="0" borderId="1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49" fontId="21" fillId="0" borderId="0" xfId="0" applyNumberFormat="1" applyFont="1" applyFill="1" applyBorder="1" applyAlignment="1" applyProtection="1">
      <alignment vertical="top"/>
    </xf>
    <xf numFmtId="49" fontId="22" fillId="0" borderId="0" xfId="0" applyNumberFormat="1" applyFont="1" applyFill="1" applyBorder="1" applyAlignment="1" applyProtection="1">
      <alignment vertical="top"/>
    </xf>
    <xf numFmtId="49" fontId="19" fillId="0" borderId="0" xfId="0" applyNumberFormat="1" applyFont="1" applyFill="1" applyBorder="1" applyAlignment="1" applyProtection="1">
      <alignment horizontal="left"/>
    </xf>
    <xf numFmtId="49" fontId="16" fillId="0" borderId="0" xfId="0" applyNumberFormat="1" applyFont="1" applyFill="1" applyBorder="1" applyAlignment="1" applyProtection="1">
      <alignment horizontal="center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49" fontId="20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vertical="top" wrapText="1"/>
    </xf>
    <xf numFmtId="49" fontId="20" fillId="0" borderId="0" xfId="0" applyNumberFormat="1" applyFont="1" applyFill="1" applyBorder="1" applyAlignment="1" applyProtection="1">
      <alignment horizontal="left" vertical="top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1" fillId="0" borderId="4" xfId="0" applyNumberFormat="1" applyFont="1" applyFill="1" applyBorder="1" applyAlignment="1" applyProtection="1">
      <alignment horizontal="left" vertical="top" wrapText="1"/>
    </xf>
    <xf numFmtId="49" fontId="10" fillId="0" borderId="4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5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center"/>
    </xf>
    <xf numFmtId="0" fontId="0" fillId="0" borderId="0" xfId="0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1"/>
  <sheetViews>
    <sheetView tabSelected="1" topLeftCell="A44" workbookViewId="0">
      <selection activeCell="AD64" sqref="AD64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  <c r="O1" s="90"/>
    </row>
    <row r="2" spans="1:53" s="50" customFormat="1" ht="14.25" customHeight="1" x14ac:dyDescent="0.2">
      <c r="A2" s="64"/>
      <c r="B2" s="64"/>
      <c r="C2" s="64"/>
      <c r="D2" s="47"/>
      <c r="E2" s="48"/>
      <c r="F2" s="48"/>
      <c r="G2" s="48"/>
      <c r="H2" s="48"/>
      <c r="I2" s="48"/>
      <c r="J2" s="65" t="s">
        <v>100</v>
      </c>
      <c r="K2" s="65"/>
      <c r="L2" s="65"/>
      <c r="M2" s="65"/>
      <c r="N2" s="65"/>
      <c r="O2" s="49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</row>
    <row r="3" spans="1:53" s="50" customFormat="1" ht="14.25" customHeight="1" x14ac:dyDescent="0.2">
      <c r="A3" s="66"/>
      <c r="B3" s="66"/>
      <c r="C3" s="66"/>
      <c r="D3" s="66"/>
      <c r="E3" s="52"/>
      <c r="F3" s="48"/>
      <c r="G3" s="48"/>
      <c r="H3" s="48"/>
      <c r="I3" s="48"/>
      <c r="J3" s="67" t="s">
        <v>101</v>
      </c>
      <c r="K3" s="67"/>
      <c r="L3" s="67"/>
      <c r="M3" s="67"/>
      <c r="N3" s="67"/>
      <c r="O3" s="49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</row>
    <row r="4" spans="1:53" s="50" customFormat="1" ht="14.25" customHeight="1" x14ac:dyDescent="0.2">
      <c r="A4" s="68"/>
      <c r="B4" s="68"/>
      <c r="C4" s="68"/>
      <c r="D4" s="68"/>
      <c r="E4" s="48"/>
      <c r="F4" s="48"/>
      <c r="G4" s="48"/>
      <c r="H4" s="48"/>
      <c r="I4" s="48"/>
      <c r="J4" s="69" t="s">
        <v>102</v>
      </c>
      <c r="K4" s="69"/>
      <c r="L4" s="69"/>
      <c r="M4" s="69"/>
      <c r="N4" s="69"/>
      <c r="O4" s="49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</row>
    <row r="5" spans="1:53" s="50" customFormat="1" ht="14.25" customHeight="1" x14ac:dyDescent="0.2">
      <c r="A5" s="53"/>
      <c r="C5" s="54"/>
      <c r="D5" s="52"/>
      <c r="E5" s="48"/>
      <c r="F5" s="48"/>
      <c r="G5" s="48"/>
      <c r="H5" s="48"/>
      <c r="I5" s="48"/>
      <c r="J5" s="55"/>
      <c r="K5" s="55"/>
      <c r="L5" s="55" t="s">
        <v>103</v>
      </c>
      <c r="M5" s="56"/>
      <c r="N5" s="56"/>
      <c r="O5" s="49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</row>
    <row r="6" spans="1:53" s="50" customFormat="1" ht="14.25" customHeight="1" x14ac:dyDescent="0.2">
      <c r="A6" s="53"/>
      <c r="B6" s="57"/>
      <c r="C6" s="57"/>
      <c r="D6" s="57"/>
      <c r="E6" s="48"/>
      <c r="F6" s="48"/>
      <c r="G6" s="48"/>
      <c r="H6" s="48"/>
      <c r="I6" s="48"/>
      <c r="J6" s="63" t="s">
        <v>104</v>
      </c>
      <c r="K6" s="63"/>
      <c r="L6" s="63"/>
      <c r="M6" s="63"/>
      <c r="N6" s="63"/>
      <c r="O6" s="63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</row>
    <row r="7" spans="1:53" s="59" customFormat="1" ht="14.25" customHeight="1" x14ac:dyDescent="0.2">
      <c r="A7" s="58"/>
      <c r="J7" s="49"/>
      <c r="K7" s="49"/>
      <c r="L7" s="49"/>
      <c r="M7" s="49"/>
      <c r="N7" s="49"/>
      <c r="O7" s="49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</row>
    <row r="8" spans="1:53" customFormat="1" ht="15" x14ac:dyDescent="0.25">
      <c r="A8" s="61"/>
      <c r="B8" s="61"/>
      <c r="C8" s="61"/>
      <c r="D8" s="61"/>
      <c r="E8" s="61"/>
      <c r="F8" s="61"/>
      <c r="G8" s="61"/>
      <c r="H8" s="61"/>
      <c r="I8" s="61"/>
      <c r="J8" s="62"/>
      <c r="K8" s="62"/>
      <c r="L8" s="62"/>
      <c r="M8" s="62"/>
      <c r="N8" s="62"/>
      <c r="O8" s="62"/>
    </row>
    <row r="9" spans="1:53" customFormat="1" ht="15" x14ac:dyDescent="0.2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S9" s="4" t="s">
        <v>0</v>
      </c>
    </row>
    <row r="10" spans="1:53" customFormat="1" ht="15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53" customFormat="1" ht="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53" customFormat="1" ht="28.5" customHeight="1" x14ac:dyDescent="0.25">
      <c r="A12" s="72" t="s">
        <v>92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1:53" customFormat="1" ht="21" customHeight="1" x14ac:dyDescent="0.25">
      <c r="A13" s="71" t="s">
        <v>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53" customFormat="1" ht="15" x14ac:dyDescent="0.25">
      <c r="A14" s="73" t="s">
        <v>105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T14" s="4" t="s">
        <v>2</v>
      </c>
    </row>
    <row r="15" spans="1:53" customFormat="1" ht="15.75" customHeight="1" x14ac:dyDescent="0.25">
      <c r="A15" s="74" t="s">
        <v>3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</row>
    <row r="16" spans="1:53" customFormat="1" ht="15" x14ac:dyDescent="0.25">
      <c r="A16" s="6"/>
      <c r="B16" s="7" t="s">
        <v>4</v>
      </c>
      <c r="C16" s="75"/>
      <c r="D16" s="75"/>
      <c r="E16" s="75"/>
      <c r="F16" s="75"/>
      <c r="G16" s="75"/>
      <c r="H16" s="8"/>
      <c r="I16" s="8"/>
      <c r="J16" s="8"/>
      <c r="K16" s="8"/>
      <c r="L16" s="8"/>
      <c r="M16" s="8"/>
      <c r="N16" s="8"/>
      <c r="O16" s="6"/>
      <c r="U16" s="9" t="s">
        <v>0</v>
      </c>
    </row>
    <row r="17" spans="1:25" customFormat="1" ht="12.75" customHeight="1" x14ac:dyDescent="0.25">
      <c r="B17" s="10" t="s">
        <v>5</v>
      </c>
      <c r="C17" s="10"/>
      <c r="D17" s="11"/>
      <c r="E17" s="12">
        <v>25888326</v>
      </c>
      <c r="F17" s="13" t="s">
        <v>6</v>
      </c>
      <c r="H17" s="10"/>
      <c r="I17" s="10"/>
      <c r="J17" s="10"/>
      <c r="K17" s="10"/>
      <c r="L17" s="10"/>
      <c r="M17" s="14"/>
      <c r="N17" s="10"/>
    </row>
    <row r="18" spans="1:25" customFormat="1" ht="12.75" customHeight="1" x14ac:dyDescent="0.25">
      <c r="B18" s="10" t="s">
        <v>7</v>
      </c>
      <c r="D18" s="11"/>
      <c r="E18" s="12">
        <v>21573605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8</v>
      </c>
      <c r="C19" s="10"/>
      <c r="D19" s="11"/>
      <c r="E19" s="12"/>
      <c r="F19" s="13" t="s">
        <v>6</v>
      </c>
      <c r="H19" s="10"/>
      <c r="J19" s="10"/>
      <c r="K19" s="10"/>
      <c r="L19" s="10"/>
      <c r="M19" s="15"/>
      <c r="N19" s="16"/>
    </row>
    <row r="20" spans="1:25" customFormat="1" ht="12.75" customHeight="1" x14ac:dyDescent="0.25">
      <c r="B20" s="10" t="s">
        <v>9</v>
      </c>
      <c r="C20" s="10"/>
      <c r="D20" s="17"/>
      <c r="E20" s="12"/>
      <c r="F20" s="13" t="s">
        <v>10</v>
      </c>
      <c r="H20" s="10"/>
      <c r="J20" s="10"/>
      <c r="K20" s="10"/>
      <c r="L20" s="10"/>
      <c r="M20" s="18"/>
      <c r="N20" s="13"/>
    </row>
    <row r="21" spans="1:25" customFormat="1" ht="12.75" customHeight="1" x14ac:dyDescent="0.25">
      <c r="B21" s="10" t="s">
        <v>11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5" x14ac:dyDescent="0.25">
      <c r="B22" s="10" t="s">
        <v>12</v>
      </c>
      <c r="C22" s="10"/>
      <c r="E22" s="19"/>
      <c r="F22" s="76"/>
      <c r="G22" s="76"/>
      <c r="H22" s="76"/>
      <c r="I22" s="76"/>
      <c r="J22" s="76"/>
      <c r="K22" s="76"/>
      <c r="L22" s="76"/>
      <c r="M22" s="76"/>
      <c r="N22" s="76"/>
      <c r="O22" s="76"/>
      <c r="V22" s="9" t="s">
        <v>0</v>
      </c>
    </row>
    <row r="23" spans="1:25" customFormat="1" ht="12.75" customHeight="1" x14ac:dyDescent="0.25">
      <c r="A23" s="10"/>
      <c r="B23" s="10"/>
      <c r="D23" s="19"/>
      <c r="E23" s="16"/>
      <c r="F23" s="20"/>
      <c r="G23" s="21"/>
      <c r="H23" s="10"/>
      <c r="I23" s="10"/>
      <c r="J23" s="10"/>
      <c r="K23" s="10"/>
      <c r="L23" s="22"/>
      <c r="M23" s="10"/>
    </row>
    <row r="24" spans="1:25" customFormat="1" ht="15" x14ac:dyDescent="0.25">
      <c r="A24" s="23"/>
    </row>
    <row r="25" spans="1:25" customFormat="1" ht="36" customHeight="1" x14ac:dyDescent="0.25">
      <c r="A25" s="77" t="s">
        <v>13</v>
      </c>
      <c r="B25" s="77" t="s">
        <v>14</v>
      </c>
      <c r="C25" s="77" t="s">
        <v>15</v>
      </c>
      <c r="D25" s="77"/>
      <c r="E25" s="77"/>
      <c r="F25" s="77" t="s">
        <v>16</v>
      </c>
      <c r="G25" s="77" t="s">
        <v>17</v>
      </c>
      <c r="H25" s="77" t="s">
        <v>18</v>
      </c>
      <c r="I25" s="77"/>
      <c r="J25" s="77"/>
      <c r="K25" s="77"/>
      <c r="L25" s="77" t="s">
        <v>19</v>
      </c>
      <c r="M25" s="77"/>
      <c r="N25" s="77"/>
      <c r="O25" s="77"/>
    </row>
    <row r="26" spans="1:25" customFormat="1" ht="28.5" customHeight="1" x14ac:dyDescent="0.25">
      <c r="A26" s="77"/>
      <c r="B26" s="77"/>
      <c r="C26" s="77"/>
      <c r="D26" s="77"/>
      <c r="E26" s="77"/>
      <c r="F26" s="77"/>
      <c r="G26" s="77"/>
      <c r="H26" s="77" t="s">
        <v>20</v>
      </c>
      <c r="I26" s="77" t="s">
        <v>21</v>
      </c>
      <c r="J26" s="77"/>
      <c r="K26" s="77"/>
      <c r="L26" s="77" t="s">
        <v>20</v>
      </c>
      <c r="M26" s="78" t="s">
        <v>21</v>
      </c>
      <c r="N26" s="78"/>
      <c r="O26" s="78"/>
    </row>
    <row r="27" spans="1:25" customFormat="1" ht="15" customHeight="1" x14ac:dyDescent="0.25">
      <c r="A27" s="77"/>
      <c r="B27" s="77"/>
      <c r="C27" s="77"/>
      <c r="D27" s="77"/>
      <c r="E27" s="77"/>
      <c r="F27" s="77"/>
      <c r="G27" s="77"/>
      <c r="H27" s="77"/>
      <c r="I27" s="25" t="s">
        <v>22</v>
      </c>
      <c r="J27" s="25" t="s">
        <v>23</v>
      </c>
      <c r="K27" s="25" t="s">
        <v>24</v>
      </c>
      <c r="L27" s="77"/>
      <c r="M27" s="25" t="s">
        <v>22</v>
      </c>
      <c r="N27" s="25" t="s">
        <v>23</v>
      </c>
      <c r="O27" s="25" t="s">
        <v>24</v>
      </c>
    </row>
    <row r="28" spans="1:25" customFormat="1" ht="15" x14ac:dyDescent="0.25">
      <c r="A28" s="24">
        <v>1</v>
      </c>
      <c r="B28" s="24">
        <v>2</v>
      </c>
      <c r="C28" s="78">
        <v>3</v>
      </c>
      <c r="D28" s="78"/>
      <c r="E28" s="78"/>
      <c r="F28" s="24">
        <v>4</v>
      </c>
      <c r="G28" s="24">
        <v>5</v>
      </c>
      <c r="H28" s="24">
        <v>6</v>
      </c>
      <c r="I28" s="24">
        <v>7</v>
      </c>
      <c r="J28" s="24">
        <v>8</v>
      </c>
      <c r="K28" s="24">
        <v>9</v>
      </c>
      <c r="L28" s="24">
        <v>10</v>
      </c>
      <c r="M28" s="24">
        <v>11</v>
      </c>
      <c r="N28" s="24">
        <v>12</v>
      </c>
      <c r="O28" s="24">
        <v>13</v>
      </c>
    </row>
    <row r="29" spans="1:25" customFormat="1" ht="15" x14ac:dyDescent="0.25">
      <c r="A29" s="79" t="s">
        <v>25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W29" s="26" t="s">
        <v>25</v>
      </c>
    </row>
    <row r="30" spans="1:25" customFormat="1" ht="34.5" x14ac:dyDescent="0.25">
      <c r="A30" s="27" t="s">
        <v>26</v>
      </c>
      <c r="B30" s="28" t="s">
        <v>27</v>
      </c>
      <c r="C30" s="80" t="s">
        <v>28</v>
      </c>
      <c r="D30" s="80"/>
      <c r="E30" s="80"/>
      <c r="F30" s="27" t="s">
        <v>29</v>
      </c>
      <c r="G30" s="29">
        <v>1</v>
      </c>
      <c r="H30" s="30">
        <v>1500000</v>
      </c>
      <c r="I30" s="31"/>
      <c r="J30" s="31"/>
      <c r="K30" s="31"/>
      <c r="L30" s="32">
        <v>1500000</v>
      </c>
      <c r="M30" s="31"/>
      <c r="N30" s="31"/>
      <c r="O30" s="31"/>
      <c r="W30" s="26"/>
      <c r="X30" s="2" t="s">
        <v>28</v>
      </c>
    </row>
    <row r="31" spans="1:25" customFormat="1" ht="15" x14ac:dyDescent="0.25">
      <c r="A31" s="81" t="s">
        <v>30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33">
        <v>1500000</v>
      </c>
      <c r="M31" s="34"/>
      <c r="N31" s="34"/>
      <c r="O31" s="34"/>
      <c r="W31" s="26"/>
      <c r="Y31" s="35" t="s">
        <v>30</v>
      </c>
    </row>
    <row r="32" spans="1:25" customFormat="1" ht="15" x14ac:dyDescent="0.25">
      <c r="A32" s="81" t="s">
        <v>31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33">
        <v>2853248</v>
      </c>
      <c r="M32" s="34"/>
      <c r="N32" s="34"/>
      <c r="O32" s="34"/>
      <c r="W32" s="26"/>
      <c r="Y32" s="35" t="s">
        <v>31</v>
      </c>
    </row>
    <row r="33" spans="1:26" customFormat="1" ht="15" x14ac:dyDescent="0.25">
      <c r="A33" s="81" t="s">
        <v>32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36">
        <v>2853248</v>
      </c>
      <c r="M33" s="34"/>
      <c r="N33" s="34"/>
      <c r="O33" s="34"/>
      <c r="W33" s="26"/>
      <c r="Y33" s="35" t="s">
        <v>32</v>
      </c>
    </row>
    <row r="34" spans="1:26" customFormat="1" ht="15" x14ac:dyDescent="0.25">
      <c r="A34" s="79" t="s">
        <v>33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W34" s="26" t="s">
        <v>33</v>
      </c>
      <c r="Y34" s="35"/>
    </row>
    <row r="35" spans="1:26" customFormat="1" ht="34.5" x14ac:dyDescent="0.25">
      <c r="A35" s="27" t="s">
        <v>34</v>
      </c>
      <c r="B35" s="28" t="s">
        <v>35</v>
      </c>
      <c r="C35" s="80" t="s">
        <v>36</v>
      </c>
      <c r="D35" s="80"/>
      <c r="E35" s="80"/>
      <c r="F35" s="27" t="s">
        <v>37</v>
      </c>
      <c r="G35" s="29">
        <v>1</v>
      </c>
      <c r="H35" s="30">
        <v>7036050</v>
      </c>
      <c r="I35" s="31"/>
      <c r="J35" s="31"/>
      <c r="K35" s="31"/>
      <c r="L35" s="32">
        <v>7036050</v>
      </c>
      <c r="M35" s="31"/>
      <c r="N35" s="31"/>
      <c r="O35" s="31"/>
      <c r="W35" s="26"/>
      <c r="X35" s="2" t="s">
        <v>36</v>
      </c>
      <c r="Y35" s="35"/>
    </row>
    <row r="36" spans="1:26" customFormat="1" ht="15" x14ac:dyDescent="0.25">
      <c r="A36" s="37"/>
      <c r="B36" s="38" t="s">
        <v>38</v>
      </c>
      <c r="C36" s="82" t="s">
        <v>39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3"/>
      <c r="W36" s="26"/>
      <c r="Y36" s="35"/>
      <c r="Z36" s="2" t="s">
        <v>39</v>
      </c>
    </row>
    <row r="37" spans="1:26" customFormat="1" ht="34.5" x14ac:dyDescent="0.25">
      <c r="A37" s="27" t="s">
        <v>40</v>
      </c>
      <c r="B37" s="28" t="s">
        <v>41</v>
      </c>
      <c r="C37" s="80" t="s">
        <v>42</v>
      </c>
      <c r="D37" s="80"/>
      <c r="E37" s="80"/>
      <c r="F37" s="27" t="s">
        <v>43</v>
      </c>
      <c r="G37" s="29">
        <v>1</v>
      </c>
      <c r="H37" s="30">
        <v>2071650</v>
      </c>
      <c r="I37" s="31"/>
      <c r="J37" s="31"/>
      <c r="K37" s="31"/>
      <c r="L37" s="32">
        <v>2071650</v>
      </c>
      <c r="M37" s="31"/>
      <c r="N37" s="31"/>
      <c r="O37" s="31"/>
      <c r="W37" s="26"/>
      <c r="X37" s="2" t="s">
        <v>42</v>
      </c>
      <c r="Y37" s="35"/>
    </row>
    <row r="38" spans="1:26" customFormat="1" ht="15" x14ac:dyDescent="0.25">
      <c r="A38" s="37"/>
      <c r="B38" s="38" t="s">
        <v>38</v>
      </c>
      <c r="C38" s="82" t="s">
        <v>39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3"/>
      <c r="W38" s="26"/>
      <c r="Y38" s="35"/>
      <c r="Z38" s="2" t="s">
        <v>39</v>
      </c>
    </row>
    <row r="39" spans="1:26" customFormat="1" ht="22.5" x14ac:dyDescent="0.25">
      <c r="A39" s="27" t="s">
        <v>44</v>
      </c>
      <c r="B39" s="28" t="s">
        <v>45</v>
      </c>
      <c r="C39" s="80" t="s">
        <v>46</v>
      </c>
      <c r="D39" s="80"/>
      <c r="E39" s="80"/>
      <c r="F39" s="27" t="s">
        <v>47</v>
      </c>
      <c r="G39" s="29">
        <v>2</v>
      </c>
      <c r="H39" s="30">
        <v>120640</v>
      </c>
      <c r="I39" s="31"/>
      <c r="J39" s="31"/>
      <c r="K39" s="31"/>
      <c r="L39" s="32">
        <v>241280</v>
      </c>
      <c r="M39" s="31"/>
      <c r="N39" s="31"/>
      <c r="O39" s="31"/>
      <c r="W39" s="26"/>
      <c r="X39" s="2" t="s">
        <v>46</v>
      </c>
      <c r="Y39" s="35"/>
    </row>
    <row r="40" spans="1:26" customFormat="1" ht="15" x14ac:dyDescent="0.25">
      <c r="A40" s="37"/>
      <c r="B40" s="38" t="s">
        <v>48</v>
      </c>
      <c r="C40" s="82" t="s">
        <v>49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3"/>
      <c r="W40" s="26"/>
      <c r="Y40" s="35"/>
      <c r="Z40" s="2" t="s">
        <v>49</v>
      </c>
    </row>
    <row r="41" spans="1:26" customFormat="1" ht="23.25" x14ac:dyDescent="0.25">
      <c r="A41" s="27" t="s">
        <v>50</v>
      </c>
      <c r="B41" s="28" t="s">
        <v>51</v>
      </c>
      <c r="C41" s="80" t="s">
        <v>52</v>
      </c>
      <c r="D41" s="80"/>
      <c r="E41" s="80"/>
      <c r="F41" s="27" t="s">
        <v>37</v>
      </c>
      <c r="G41" s="29">
        <v>1</v>
      </c>
      <c r="H41" s="30">
        <v>168480</v>
      </c>
      <c r="I41" s="31"/>
      <c r="J41" s="31"/>
      <c r="K41" s="31"/>
      <c r="L41" s="32">
        <v>168480</v>
      </c>
      <c r="M41" s="31"/>
      <c r="N41" s="31"/>
      <c r="O41" s="31"/>
      <c r="W41" s="26"/>
      <c r="X41" s="2" t="s">
        <v>52</v>
      </c>
      <c r="Y41" s="35"/>
    </row>
    <row r="42" spans="1:26" customFormat="1" ht="15" x14ac:dyDescent="0.25">
      <c r="A42" s="37"/>
      <c r="B42" s="38" t="s">
        <v>48</v>
      </c>
      <c r="C42" s="82" t="s">
        <v>49</v>
      </c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3"/>
      <c r="W42" s="26"/>
      <c r="Y42" s="35"/>
      <c r="Z42" s="2" t="s">
        <v>49</v>
      </c>
    </row>
    <row r="43" spans="1:26" customFormat="1" ht="34.5" x14ac:dyDescent="0.25">
      <c r="A43" s="27" t="s">
        <v>53</v>
      </c>
      <c r="B43" s="28" t="s">
        <v>54</v>
      </c>
      <c r="C43" s="80" t="s">
        <v>55</v>
      </c>
      <c r="D43" s="80"/>
      <c r="E43" s="80"/>
      <c r="F43" s="27" t="s">
        <v>56</v>
      </c>
      <c r="G43" s="29">
        <v>8</v>
      </c>
      <c r="H43" s="30">
        <v>1352</v>
      </c>
      <c r="I43" s="31"/>
      <c r="J43" s="31"/>
      <c r="K43" s="31"/>
      <c r="L43" s="32">
        <v>10816</v>
      </c>
      <c r="M43" s="31"/>
      <c r="N43" s="31"/>
      <c r="O43" s="31"/>
      <c r="W43" s="26"/>
      <c r="X43" s="2" t="s">
        <v>55</v>
      </c>
      <c r="Y43" s="35"/>
    </row>
    <row r="44" spans="1:26" customFormat="1" ht="15" x14ac:dyDescent="0.25">
      <c r="A44" s="37"/>
      <c r="B44" s="38" t="s">
        <v>48</v>
      </c>
      <c r="C44" s="82" t="s">
        <v>49</v>
      </c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3"/>
      <c r="W44" s="26"/>
      <c r="Y44" s="35"/>
      <c r="Z44" s="2" t="s">
        <v>49</v>
      </c>
    </row>
    <row r="45" spans="1:26" customFormat="1" ht="33.75" x14ac:dyDescent="0.25">
      <c r="A45" s="27" t="s">
        <v>57</v>
      </c>
      <c r="B45" s="28" t="s">
        <v>58</v>
      </c>
      <c r="C45" s="80" t="s">
        <v>59</v>
      </c>
      <c r="D45" s="80"/>
      <c r="E45" s="80"/>
      <c r="F45" s="27" t="s">
        <v>60</v>
      </c>
      <c r="G45" s="29">
        <v>24</v>
      </c>
      <c r="H45" s="30">
        <v>11880</v>
      </c>
      <c r="I45" s="31"/>
      <c r="J45" s="31"/>
      <c r="K45" s="31"/>
      <c r="L45" s="32">
        <v>285120</v>
      </c>
      <c r="M45" s="31"/>
      <c r="N45" s="31"/>
      <c r="O45" s="31"/>
      <c r="W45" s="26"/>
      <c r="X45" s="2" t="s">
        <v>59</v>
      </c>
      <c r="Y45" s="35"/>
    </row>
    <row r="46" spans="1:26" customFormat="1" ht="15" x14ac:dyDescent="0.25">
      <c r="A46" s="37"/>
      <c r="B46" s="38" t="s">
        <v>61</v>
      </c>
      <c r="C46" s="82" t="s">
        <v>62</v>
      </c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3"/>
      <c r="W46" s="26"/>
      <c r="Y46" s="35"/>
      <c r="Z46" s="2" t="s">
        <v>62</v>
      </c>
    </row>
    <row r="47" spans="1:26" customFormat="1" ht="23.25" x14ac:dyDescent="0.25">
      <c r="A47" s="27" t="s">
        <v>63</v>
      </c>
      <c r="B47" s="28" t="s">
        <v>64</v>
      </c>
      <c r="C47" s="80" t="s">
        <v>65</v>
      </c>
      <c r="D47" s="80"/>
      <c r="E47" s="80"/>
      <c r="F47" s="27" t="s">
        <v>66</v>
      </c>
      <c r="G47" s="39">
        <v>1.4E-2</v>
      </c>
      <c r="H47" s="30">
        <v>2014000</v>
      </c>
      <c r="I47" s="31"/>
      <c r="J47" s="31"/>
      <c r="K47" s="31"/>
      <c r="L47" s="32">
        <v>28196</v>
      </c>
      <c r="M47" s="31"/>
      <c r="N47" s="31"/>
      <c r="O47" s="31"/>
      <c r="W47" s="26"/>
      <c r="X47" s="2" t="s">
        <v>65</v>
      </c>
      <c r="Y47" s="35"/>
    </row>
    <row r="48" spans="1:26" customFormat="1" ht="15" x14ac:dyDescent="0.25">
      <c r="A48" s="81" t="s">
        <v>30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33">
        <v>9841592</v>
      </c>
      <c r="M48" s="34"/>
      <c r="N48" s="34"/>
      <c r="O48" s="34"/>
      <c r="W48" s="26"/>
      <c r="Y48" s="35" t="s">
        <v>30</v>
      </c>
    </row>
    <row r="49" spans="1:28" customFormat="1" ht="15" x14ac:dyDescent="0.25">
      <c r="A49" s="81" t="s">
        <v>31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33">
        <v>18720351</v>
      </c>
      <c r="M49" s="34"/>
      <c r="N49" s="34"/>
      <c r="O49" s="34"/>
      <c r="W49" s="26"/>
      <c r="Y49" s="35" t="s">
        <v>31</v>
      </c>
    </row>
    <row r="50" spans="1:28" customFormat="1" ht="15" x14ac:dyDescent="0.25">
      <c r="A50" s="81" t="s">
        <v>67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36">
        <v>18720351</v>
      </c>
      <c r="M50" s="34"/>
      <c r="N50" s="34"/>
      <c r="O50" s="34"/>
      <c r="W50" s="26"/>
      <c r="Y50" s="35" t="s">
        <v>67</v>
      </c>
    </row>
    <row r="51" spans="1:28" customFormat="1" ht="15" x14ac:dyDescent="0.25">
      <c r="A51" s="81" t="s">
        <v>68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33">
        <v>11341592</v>
      </c>
      <c r="M51" s="34"/>
      <c r="N51" s="34"/>
      <c r="O51" s="34"/>
      <c r="AA51" s="35" t="s">
        <v>68</v>
      </c>
    </row>
    <row r="52" spans="1:28" customFormat="1" ht="15" x14ac:dyDescent="0.25">
      <c r="A52" s="81" t="s">
        <v>69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33">
        <v>21573605</v>
      </c>
      <c r="M52" s="34"/>
      <c r="N52" s="34"/>
      <c r="O52" s="34"/>
      <c r="AA52" s="35" t="s">
        <v>69</v>
      </c>
    </row>
    <row r="53" spans="1:28" customFormat="1" ht="15" x14ac:dyDescent="0.25">
      <c r="A53" s="81" t="s">
        <v>70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34"/>
      <c r="M53" s="34"/>
      <c r="N53" s="34"/>
      <c r="O53" s="34"/>
      <c r="AA53" s="35" t="s">
        <v>70</v>
      </c>
    </row>
    <row r="54" spans="1:28" customFormat="1" ht="15" x14ac:dyDescent="0.25">
      <c r="A54" s="84" t="s">
        <v>71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31"/>
      <c r="M54" s="31"/>
      <c r="N54" s="31"/>
      <c r="O54" s="31"/>
      <c r="AA54" s="35"/>
      <c r="AB54" s="2" t="s">
        <v>71</v>
      </c>
    </row>
    <row r="55" spans="1:28" customFormat="1" ht="15" x14ac:dyDescent="0.25">
      <c r="A55" s="84" t="s">
        <v>72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32">
        <v>11341592</v>
      </c>
      <c r="M55" s="31"/>
      <c r="N55" s="31"/>
      <c r="O55" s="31"/>
      <c r="AA55" s="35"/>
      <c r="AB55" s="2" t="s">
        <v>72</v>
      </c>
    </row>
    <row r="56" spans="1:28" customFormat="1" ht="15" x14ac:dyDescent="0.25">
      <c r="A56" s="84" t="s">
        <v>73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32">
        <v>12112820</v>
      </c>
      <c r="M56" s="31"/>
      <c r="N56" s="31"/>
      <c r="O56" s="31"/>
      <c r="AA56" s="35"/>
      <c r="AB56" s="2" t="s">
        <v>73</v>
      </c>
    </row>
    <row r="57" spans="1:28" customFormat="1" ht="15" x14ac:dyDescent="0.25">
      <c r="A57" s="84" t="s">
        <v>74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32">
        <v>12803251</v>
      </c>
      <c r="M57" s="31"/>
      <c r="N57" s="31"/>
      <c r="O57" s="31"/>
      <c r="AA57" s="35"/>
      <c r="AB57" s="2" t="s">
        <v>74</v>
      </c>
    </row>
    <row r="58" spans="1:28" customFormat="1" ht="15" x14ac:dyDescent="0.25">
      <c r="A58" s="84" t="s">
        <v>75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32">
        <v>13469020</v>
      </c>
      <c r="M58" s="31"/>
      <c r="N58" s="31"/>
      <c r="O58" s="31"/>
      <c r="AA58" s="35"/>
      <c r="AB58" s="2" t="s">
        <v>75</v>
      </c>
    </row>
    <row r="59" spans="1:28" customFormat="1" ht="15" x14ac:dyDescent="0.25">
      <c r="A59" s="84" t="s">
        <v>76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32">
        <v>15435497</v>
      </c>
      <c r="M59" s="31"/>
      <c r="N59" s="31"/>
      <c r="O59" s="31"/>
      <c r="AA59" s="35"/>
      <c r="AB59" s="2" t="s">
        <v>76</v>
      </c>
    </row>
    <row r="60" spans="1:28" customFormat="1" ht="15" x14ac:dyDescent="0.25">
      <c r="A60" s="84" t="s">
        <v>77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32">
        <v>16330756</v>
      </c>
      <c r="M60" s="31"/>
      <c r="N60" s="31"/>
      <c r="O60" s="31"/>
      <c r="AA60" s="35"/>
      <c r="AB60" s="2" t="s">
        <v>77</v>
      </c>
    </row>
    <row r="61" spans="1:28" customFormat="1" ht="15" x14ac:dyDescent="0.25">
      <c r="A61" s="84" t="s">
        <v>78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32">
        <v>17196286</v>
      </c>
      <c r="M61" s="31"/>
      <c r="N61" s="31"/>
      <c r="O61" s="31"/>
      <c r="AA61" s="35"/>
      <c r="AB61" s="2" t="s">
        <v>78</v>
      </c>
    </row>
    <row r="62" spans="1:28" customFormat="1" ht="15" x14ac:dyDescent="0.25">
      <c r="A62" s="84" t="s">
        <v>79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32">
        <v>18021708</v>
      </c>
      <c r="M62" s="31"/>
      <c r="N62" s="31"/>
      <c r="O62" s="31"/>
      <c r="AA62" s="35"/>
      <c r="AB62" s="2" t="s">
        <v>79</v>
      </c>
    </row>
    <row r="63" spans="1:28" customFormat="1" ht="15" x14ac:dyDescent="0.25">
      <c r="A63" s="84" t="s">
        <v>80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32">
        <v>18850707</v>
      </c>
      <c r="M63" s="31"/>
      <c r="N63" s="31"/>
      <c r="O63" s="31"/>
      <c r="AA63" s="35"/>
      <c r="AB63" s="2" t="s">
        <v>80</v>
      </c>
    </row>
    <row r="64" spans="1:28" customFormat="1" ht="15" x14ac:dyDescent="0.25">
      <c r="A64" s="84" t="s">
        <v>81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32">
        <v>19717840</v>
      </c>
      <c r="M64" s="31"/>
      <c r="N64" s="31"/>
      <c r="O64" s="31"/>
      <c r="AA64" s="35"/>
      <c r="AB64" s="2" t="s">
        <v>81</v>
      </c>
    </row>
    <row r="65" spans="1:29" customFormat="1" ht="15" x14ac:dyDescent="0.25">
      <c r="A65" s="84" t="s">
        <v>82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32">
        <v>20624861</v>
      </c>
      <c r="M65" s="31"/>
      <c r="N65" s="31"/>
      <c r="O65" s="31"/>
      <c r="AA65" s="35"/>
      <c r="AB65" s="2" t="s">
        <v>82</v>
      </c>
    </row>
    <row r="66" spans="1:29" customFormat="1" ht="15" x14ac:dyDescent="0.25">
      <c r="A66" s="84" t="s">
        <v>83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32">
        <v>21573605</v>
      </c>
      <c r="M66" s="31"/>
      <c r="N66" s="31"/>
      <c r="O66" s="31"/>
      <c r="AA66" s="35"/>
      <c r="AB66" s="2" t="s">
        <v>83</v>
      </c>
    </row>
    <row r="67" spans="1:29" customFormat="1" ht="15" x14ac:dyDescent="0.25">
      <c r="A67" s="85" t="s">
        <v>93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31"/>
      <c r="M67" s="31"/>
      <c r="N67" s="31"/>
      <c r="O67" s="31"/>
      <c r="AA67" s="35"/>
      <c r="AB67" s="2" t="s">
        <v>84</v>
      </c>
    </row>
    <row r="68" spans="1:29" customFormat="1" ht="15" x14ac:dyDescent="0.25">
      <c r="A68" s="85" t="s">
        <v>94</v>
      </c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42">
        <f>L32</f>
        <v>2853248</v>
      </c>
      <c r="M68" s="31"/>
      <c r="N68" s="31"/>
      <c r="O68" s="31"/>
      <c r="AA68" s="35"/>
      <c r="AB68" s="2" t="s">
        <v>85</v>
      </c>
    </row>
    <row r="69" spans="1:29" customFormat="1" ht="15" x14ac:dyDescent="0.25">
      <c r="A69" s="85" t="s">
        <v>95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32">
        <f>(L66-L68)*0.7</f>
        <v>13104249.899999999</v>
      </c>
      <c r="M69" s="31"/>
      <c r="N69" s="31"/>
      <c r="O69" s="31"/>
      <c r="AA69" s="35"/>
      <c r="AB69" s="2" t="s">
        <v>86</v>
      </c>
    </row>
    <row r="70" spans="1:29" customFormat="1" ht="15" x14ac:dyDescent="0.25">
      <c r="A70" s="85" t="s">
        <v>96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32">
        <f>(L66-L68)*0.3</f>
        <v>5616107.0999999996</v>
      </c>
      <c r="M70" s="31"/>
      <c r="N70" s="31"/>
      <c r="O70" s="31"/>
      <c r="AA70" s="35"/>
      <c r="AB70" s="2" t="s">
        <v>87</v>
      </c>
    </row>
    <row r="71" spans="1:29" customFormat="1" ht="15" x14ac:dyDescent="0.25">
      <c r="A71" s="86" t="s">
        <v>97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43">
        <f>L68+L69+L70</f>
        <v>21573605</v>
      </c>
      <c r="M71" s="31"/>
      <c r="N71" s="31"/>
      <c r="O71" s="31"/>
      <c r="AA71" s="35"/>
      <c r="AB71" s="2" t="s">
        <v>88</v>
      </c>
    </row>
    <row r="72" spans="1:29" customFormat="1" ht="15" x14ac:dyDescent="0.25">
      <c r="A72" s="84" t="s">
        <v>89</v>
      </c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30">
        <v>4314721</v>
      </c>
      <c r="M72" s="31"/>
      <c r="N72" s="31"/>
      <c r="O72" s="31"/>
      <c r="AA72" s="35"/>
      <c r="AB72" s="2" t="s">
        <v>89</v>
      </c>
    </row>
    <row r="73" spans="1:29" customFormat="1" ht="15" x14ac:dyDescent="0.25">
      <c r="A73" s="81" t="s">
        <v>90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36">
        <v>25888326</v>
      </c>
      <c r="M73" s="34"/>
      <c r="N73" s="34"/>
      <c r="O73" s="31"/>
      <c r="AA73" s="35"/>
      <c r="AC73" s="35" t="s">
        <v>90</v>
      </c>
    </row>
    <row r="74" spans="1:29" customFormat="1" ht="29.25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29" s="10" customFormat="1" ht="12.75" customHeight="1" x14ac:dyDescent="0.25">
      <c r="A75" s="89" t="s">
        <v>98</v>
      </c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/>
      <c r="Q75"/>
      <c r="R75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29" s="10" customFormat="1" ht="12.75" customHeight="1" x14ac:dyDescent="0.25">
      <c r="A76" s="88" t="s">
        <v>91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/>
      <c r="Q76"/>
      <c r="R76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s="10" customFormat="1" ht="13.5" customHeight="1" x14ac:dyDescent="0.25">
      <c r="A77" s="44"/>
      <c r="B77" s="44"/>
      <c r="C77" s="44"/>
      <c r="D77" s="44"/>
      <c r="E77" s="44"/>
      <c r="F77" s="44"/>
      <c r="G77" s="44"/>
      <c r="H77" s="45"/>
      <c r="I77" s="46"/>
      <c r="J77" s="46"/>
      <c r="K77" s="46"/>
      <c r="L77" s="44"/>
      <c r="M77" s="44"/>
      <c r="N77" s="44"/>
      <c r="O77" s="44"/>
      <c r="P77"/>
      <c r="Q77"/>
      <c r="R77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spans="1:29" s="10" customFormat="1" ht="12.75" customHeight="1" x14ac:dyDescent="0.25">
      <c r="A78" s="89" t="s">
        <v>99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/>
      <c r="Q78"/>
      <c r="R78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spans="1:29" s="10" customFormat="1" ht="12.75" customHeight="1" x14ac:dyDescent="0.25">
      <c r="A79" s="88" t="s">
        <v>91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/>
      <c r="Q79"/>
      <c r="R7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 spans="1:29" s="10" customFormat="1" ht="13.5" customHeight="1" x14ac:dyDescent="0.25">
      <c r="A80" s="7"/>
      <c r="B80" s="7"/>
      <c r="C80" s="7"/>
      <c r="D80" s="7"/>
      <c r="E80" s="7"/>
      <c r="F80" s="7"/>
      <c r="G80" s="7"/>
      <c r="H80" s="40"/>
      <c r="I80" s="41"/>
      <c r="J80" s="41"/>
      <c r="K80" s="41"/>
      <c r="L80" s="7"/>
      <c r="M80" s="7"/>
      <c r="N80" s="7"/>
      <c r="O80" s="7"/>
      <c r="P80"/>
      <c r="Q80"/>
      <c r="R80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 spans="1:15" customFormat="1" ht="15" x14ac:dyDescent="0.25">
      <c r="A81" s="6"/>
      <c r="B81" s="6"/>
      <c r="C81" s="6"/>
      <c r="D81" s="6"/>
      <c r="E81" s="6"/>
      <c r="F81" s="6"/>
      <c r="G81" s="6"/>
      <c r="H81" s="7"/>
      <c r="I81" s="87"/>
      <c r="J81" s="87"/>
      <c r="K81" s="87"/>
      <c r="L81" s="6"/>
      <c r="M81" s="6"/>
      <c r="N81" s="6"/>
      <c r="O81" s="6"/>
    </row>
  </sheetData>
  <mergeCells count="77">
    <mergeCell ref="I81:K81"/>
    <mergeCell ref="A76:O76"/>
    <mergeCell ref="A78:O78"/>
    <mergeCell ref="A79:O79"/>
    <mergeCell ref="A75:O75"/>
    <mergeCell ref="A73:K73"/>
    <mergeCell ref="A72:K72"/>
    <mergeCell ref="A68:K68"/>
    <mergeCell ref="A69:K69"/>
    <mergeCell ref="A70:K70"/>
    <mergeCell ref="A71:K71"/>
    <mergeCell ref="A63:K63"/>
    <mergeCell ref="A64:K64"/>
    <mergeCell ref="A65:K65"/>
    <mergeCell ref="A66:K66"/>
    <mergeCell ref="A67:K67"/>
    <mergeCell ref="A58:K58"/>
    <mergeCell ref="A59:K59"/>
    <mergeCell ref="A60:K60"/>
    <mergeCell ref="A61:K61"/>
    <mergeCell ref="A62:K62"/>
    <mergeCell ref="A53:K53"/>
    <mergeCell ref="A54:K54"/>
    <mergeCell ref="A55:K55"/>
    <mergeCell ref="A56:K56"/>
    <mergeCell ref="A57:K57"/>
    <mergeCell ref="A48:K48"/>
    <mergeCell ref="A49:K49"/>
    <mergeCell ref="A50:K50"/>
    <mergeCell ref="A51:K51"/>
    <mergeCell ref="A52:K52"/>
    <mergeCell ref="C43:E43"/>
    <mergeCell ref="C44:O44"/>
    <mergeCell ref="C45:E45"/>
    <mergeCell ref="C46:O46"/>
    <mergeCell ref="C47:E47"/>
    <mergeCell ref="C38:O38"/>
    <mergeCell ref="C39:E39"/>
    <mergeCell ref="C40:O40"/>
    <mergeCell ref="C41:E41"/>
    <mergeCell ref="C42:O42"/>
    <mergeCell ref="A33:K33"/>
    <mergeCell ref="A34:O34"/>
    <mergeCell ref="C35:E35"/>
    <mergeCell ref="C36:O36"/>
    <mergeCell ref="C37:E37"/>
    <mergeCell ref="C28:E28"/>
    <mergeCell ref="A29:O29"/>
    <mergeCell ref="C30:E30"/>
    <mergeCell ref="A31:K31"/>
    <mergeCell ref="A32:K32"/>
    <mergeCell ref="A15:O15"/>
    <mergeCell ref="C16:G16"/>
    <mergeCell ref="F22:O22"/>
    <mergeCell ref="A25:A27"/>
    <mergeCell ref="B25:B27"/>
    <mergeCell ref="C25:E27"/>
    <mergeCell ref="F25:F27"/>
    <mergeCell ref="G25:G27"/>
    <mergeCell ref="H25:K25"/>
    <mergeCell ref="L25:O25"/>
    <mergeCell ref="H26:H27"/>
    <mergeCell ref="I26:K26"/>
    <mergeCell ref="L26:L27"/>
    <mergeCell ref="M26:O26"/>
    <mergeCell ref="A9:O9"/>
    <mergeCell ref="A10:O10"/>
    <mergeCell ref="A12:O12"/>
    <mergeCell ref="A13:O13"/>
    <mergeCell ref="A14:O14"/>
    <mergeCell ref="J6:O6"/>
    <mergeCell ref="A2:C2"/>
    <mergeCell ref="J2:N2"/>
    <mergeCell ref="A3:D3"/>
    <mergeCell ref="J3:N3"/>
    <mergeCell ref="A4:D4"/>
    <mergeCell ref="J4:N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Шерегеш 3 КТП </vt:lpstr>
      <vt:lpstr>'смета Реконструк Шерегеш 3 КТП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2024-02-26T08:38:05Z</cp:lastPrinted>
  <dcterms:created xsi:type="dcterms:W3CDTF">2020-09-30T08:50:27Z</dcterms:created>
  <dcterms:modified xsi:type="dcterms:W3CDTF">2024-02-26T08:38:27Z</dcterms:modified>
</cp:coreProperties>
</file>