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16 Тех.перевооружение ТП-37 (+)\ПТЭО\"/>
    </mc:Choice>
  </mc:AlternateContent>
  <xr:revisionPtr revIDLastSave="0" documentId="13_ncr:1_{20FABEE0-82A7-49E7-8283-ED8888D9E6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ТП-37 зам транс - По" sheetId="1" r:id="rId1"/>
  </sheets>
  <definedNames>
    <definedName name="_xlnm.Print_Titles" localSheetId="0">'Реконструк ТП-37 зам транс - По'!$11:$11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1" i="1" s="1"/>
  <c r="D62" i="1" l="1"/>
  <c r="D63" i="1"/>
</calcChain>
</file>

<file path=xl/sharedStrings.xml><?xml version="1.0" encoding="utf-8"?>
<sst xmlns="http://schemas.openxmlformats.org/spreadsheetml/2006/main" count="140" uniqueCount="79">
  <si>
    <t/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</si>
  <si>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</si>
  <si>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</si>
  <si>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</si>
  <si>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</si>
  <si>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</si>
  <si>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</si>
  <si>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</si>
  <si>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</si>
  <si>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</si>
  <si>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</si>
  <si>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</si>
  <si>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</si>
  <si>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2026г.</t>
  </si>
  <si>
    <t>1</t>
  </si>
  <si>
    <t>Проектно-изыскательские работы для отдельных элементов электрических сетей стоимостью: от 1,1 до 5,9 млн. руб.</t>
  </si>
  <si>
    <t>1 объект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</si>
  <si>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</si>
  <si>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</si>
  <si>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</si>
  <si>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</si>
  <si>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</si>
  <si>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</si>
  <si>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</si>
  <si>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</si>
  <si>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>Итого прямые затраты по разделу в базисных ценах</t>
  </si>
  <si>
    <t>Итого по разделу 1 Проектные работы 2026г.</t>
  </si>
  <si>
    <t>Раздел 2. Электромонтажные работы 2026г.</t>
  </si>
  <si>
    <t>2</t>
  </si>
  <si>
    <t>Ячейка двухобмоточного сухого трансформатора Т 6(10,15)/НН кВ, мощность 400 кВА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</si>
  <si>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</si>
  <si>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</si>
  <si>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3</t>
  </si>
  <si>
    <t>Защитные ограждения ПС: внутреннее сетчатое</t>
  </si>
  <si>
    <t>1 м периметра ПС</t>
  </si>
  <si>
    <t xml:space="preserve"> Коэффициент перехода от базового УНЦ электрических сетей (за исключением ВЛ) к уровню УНЦ Кемеровской области ПЗ=1,08 (ОЗП=1,08; ЭМ=1,08; МАТ=1,08)</t>
  </si>
  <si>
    <t>4</t>
  </si>
  <si>
    <t>РЗА и прочие шкафы (панели): прочие шкафы (панели)(шкаф контр пункт ТМ)</t>
  </si>
  <si>
    <t>1 ед.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</si>
  <si>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</si>
  <si>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5</t>
  </si>
  <si>
    <t>1 м2</t>
  </si>
  <si>
    <t>Итого по разделу 2 Электромонтажные работы 2026г.</t>
  </si>
  <si>
    <t>Итого прямые затраты по смете в базисных ценах</t>
  </si>
  <si>
    <t xml:space="preserve">     НДС 20%</t>
  </si>
  <si>
    <t xml:space="preserve">  ВСЕГО по смете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</si>
  <si>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</si>
  <si>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</si>
  <si>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</si>
  <si>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Техническое перевооружение: ПС 6/0,4кВ "ТП-37" (Монтаж трансформатора Т-1 взамен существующего)</t>
  </si>
  <si>
    <t>Исходный документ</t>
  </si>
  <si>
    <t>Расчет</t>
  </si>
  <si>
    <t>Стоимость по ЛСР, тыс.руб без НДС в ценах 2025 г.</t>
  </si>
  <si>
    <t>Индекс-дефлятор 2026 г.</t>
  </si>
  <si>
    <t>Итого в ценах 2026 г.</t>
  </si>
  <si>
    <t>НДС (20%)</t>
  </si>
  <si>
    <t>ВСЕГО с НДС</t>
  </si>
  <si>
    <t>Локальный сметный расчет на Техническое перевооружение: ПС 6/0,4кВ "ТП-37" (Монтаж трансформатора Т-1 взамен существующего)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</si>
  <si>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</si>
  <si>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УНЦ(2023)-П6-06</t>
  </si>
  <si>
    <t>Проектные и изыскательские работы для отдельных элементов электрических сетей стоимостью: от 1,1 до 5,9 млн. руб.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</si>
  <si>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</si>
  <si>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</si>
  <si>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 xml:space="preserve"> Дефлятор 2026 ПЗ=4,6% (ОЗП=4,6%; ЭМ=4,6% к расх.; ЗПМ=4,6%; МАТ=4,6% к расх.; ТЗ=4,6%; ТЗМ=4,6%)</t>
  </si>
  <si>
    <t>Накладные расходы 108% ФОТ (от 0)</t>
  </si>
  <si>
    <t>Сметная прибыль 65% ФОТ (от 0)</t>
  </si>
  <si>
    <t>УНЦ(2023)-Т5-14-4</t>
  </si>
  <si>
    <t>Ячейка двухобмоточного сухого трансформатора 6(10,15)/НН кВ, мощность 400 кВА</t>
  </si>
  <si>
    <t>Ц1-84-5</t>
  </si>
  <si>
    <t xml:space="preserve"> Коэффициент перехода от базового УНЦ электрических сетей (за исключением ВЛ) к уровню УНЦ Кемеровской области ПЗ=1,55 (ОЗП=1,55; ЭМ=1,55; МАТ=1,55)</t>
  </si>
  <si>
    <t>УНЦ(2023)-У4-03</t>
  </si>
  <si>
    <t>Ц1-84-7</t>
  </si>
  <si>
    <t>УНЦ(2023)-И12-06</t>
  </si>
  <si>
    <t>Прочий шкаф (панель)(шкаф контр пункт ТМ)</t>
  </si>
  <si>
    <t>Ц1-84-6</t>
  </si>
  <si>
    <t xml:space="preserve"> Коэффициент перехода от базового УНЦ электрических сетей (за исключением ВЛ) к уровню УНЦ Кемеровской области ПЗ=1,53 (ОЗП=1,53; ЭМ=1,53; МАТ=1,53)</t>
  </si>
  <si>
    <t>УНЦ(2023)-Б1-10</t>
  </si>
  <si>
    <t>Подготовка и устройство территории ПС (ЗПС): Республика Бурятия, Республика Тыва, Республика Хакасия, Республика Алтай, Алтайский край, Забайкальский край, Красноярский край,  Иркутская, Кемеровская, Омская, Новосибирская области</t>
  </si>
  <si>
    <t>Стоимость мероприятия согласно ЛСР (4 430,31тыс. руб. с НДС) не превышает стоимость расчета, выполненного в соответствии с укрупненными нормативами цены (7 225,36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</si>
</sst>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4" fillId="0" borderId="0" xfId="0" applyFont="1" applyAlignment="1"/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wrapText="1"/>
    </xf>
    <xf numFmtId="4" fontId="9" fillId="0" borderId="3" xfId="0" applyNumberFormat="1" applyFont="1" applyFill="1" applyBorder="1" applyAlignment="1" applyProtection="1">
      <alignment wrapText="1"/>
    </xf>
    <xf numFmtId="164" fontId="9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Fill="1" applyBorder="1" applyAlignment="1" applyProtection="1"/>
    <xf numFmtId="49" fontId="11" fillId="0" borderId="3" xfId="0" applyNumberFormat="1" applyFont="1" applyFill="1" applyBorder="1" applyAlignment="1" applyProtection="1">
      <alignment wrapText="1"/>
    </xf>
    <xf numFmtId="4" fontId="11" fillId="0" borderId="3" xfId="0" applyNumberFormat="1" applyFont="1" applyFill="1" applyBorder="1" applyAlignment="1" applyProtection="1">
      <alignment wrapText="1"/>
    </xf>
    <xf numFmtId="4" fontId="7" fillId="0" borderId="0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 applyProtection="1"/>
    <xf numFmtId="4" fontId="9" fillId="0" borderId="3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" fontId="9" fillId="2" borderId="3" xfId="0" applyNumberFormat="1" applyFont="1" applyFill="1" applyBorder="1" applyAlignment="1" applyProtection="1"/>
    <xf numFmtId="4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3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1" fontId="7" fillId="0" borderId="3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 wrapText="1"/>
    </xf>
    <xf numFmtId="49" fontId="7" fillId="0" borderId="4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right" vertical="top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0" fontId="7" fillId="0" borderId="2" xfId="0" applyFont="1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11" fillId="0" borderId="6" xfId="0" applyNumberFormat="1" applyFont="1" applyFill="1" applyBorder="1" applyAlignment="1" applyProtection="1">
      <alignment horizontal="right"/>
    </xf>
    <xf numFmtId="49" fontId="9" fillId="0" borderId="5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left" wrapText="1"/>
    </xf>
    <xf numFmtId="49" fontId="16" fillId="0" borderId="3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9" fillId="0" borderId="6" xfId="0" applyNumberFormat="1" applyFont="1" applyFill="1" applyBorder="1" applyAlignment="1" applyProtection="1">
      <alignment horizontal="center" wrapText="1"/>
    </xf>
    <xf numFmtId="49" fontId="9" fillId="0" borderId="5" xfId="0" applyNumberFormat="1" applyFont="1" applyFill="1" applyBorder="1" applyAlignment="1" applyProtection="1">
      <alignment horizontal="center" wrapText="1"/>
    </xf>
    <xf numFmtId="49" fontId="9" fillId="0" borderId="7" xfId="0" applyNumberFormat="1" applyFont="1" applyFill="1" applyBorder="1" applyAlignment="1" applyProtection="1">
      <alignment horizontal="center" wrapText="1"/>
    </xf>
    <xf numFmtId="49" fontId="9" fillId="0" borderId="8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6" xfId="0" applyNumberFormat="1" applyFont="1" applyFill="1" applyBorder="1" applyAlignment="1" applyProtection="1">
      <alignment horizontal="right"/>
    </xf>
    <xf numFmtId="49" fontId="13" fillId="3" borderId="0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0"/>
  <sheetViews>
    <sheetView tabSelected="1" topLeftCell="A49" workbookViewId="0">
      <selection activeCell="L51" sqref="L51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27.5546875" style="1" customWidth="1"/>
    <col min="4" max="4" width="23.8867187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14.4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5" customFormat="1" ht="28.5" customHeight="1" x14ac:dyDescent="0.3">
      <c r="A2" s="78" t="s">
        <v>58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25" customFormat="1" ht="21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5" customFormat="1" ht="14.4" x14ac:dyDescent="0.3">
      <c r="A4" s="6"/>
      <c r="B4" s="7" t="s">
        <v>46</v>
      </c>
      <c r="C4" s="7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T4" s="8" t="s">
        <v>47</v>
      </c>
    </row>
    <row r="5" spans="1:25" customFormat="1" ht="15.75" customHeight="1" x14ac:dyDescent="0.3">
      <c r="A5" s="6"/>
      <c r="B5" s="7" t="s">
        <v>49</v>
      </c>
      <c r="C5" s="7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</row>
    <row r="6" spans="1:25" customFormat="1" ht="14.4" x14ac:dyDescent="0.3">
      <c r="A6" s="6"/>
      <c r="B6" s="7" t="s">
        <v>48</v>
      </c>
      <c r="C6" s="7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U6" s="9" t="s">
        <v>0</v>
      </c>
    </row>
    <row r="7" spans="1:25" customFormat="1" ht="14.4" x14ac:dyDescent="0.3">
      <c r="A7" s="3"/>
    </row>
    <row r="8" spans="1:25" customFormat="1" ht="36" customHeight="1" x14ac:dyDescent="0.3">
      <c r="A8" s="79" t="s">
        <v>1</v>
      </c>
      <c r="B8" s="79" t="s">
        <v>2</v>
      </c>
      <c r="C8" s="79" t="s">
        <v>3</v>
      </c>
      <c r="D8" s="79"/>
      <c r="E8" s="79"/>
      <c r="F8" s="79" t="s">
        <v>4</v>
      </c>
      <c r="G8" s="79" t="s">
        <v>5</v>
      </c>
      <c r="H8" s="79" t="s">
        <v>6</v>
      </c>
      <c r="I8" s="79"/>
      <c r="J8" s="79"/>
      <c r="K8" s="79"/>
      <c r="L8" s="79" t="s">
        <v>7</v>
      </c>
      <c r="M8" s="79"/>
      <c r="N8" s="79"/>
      <c r="O8" s="79"/>
    </row>
    <row r="9" spans="1:25" customFormat="1" ht="28.5" customHeight="1" x14ac:dyDescent="0.3">
      <c r="A9" s="79"/>
      <c r="B9" s="79"/>
      <c r="C9" s="79"/>
      <c r="D9" s="79"/>
      <c r="E9" s="79"/>
      <c r="F9" s="79"/>
      <c r="G9" s="79"/>
      <c r="H9" s="79" t="s">
        <v>8</v>
      </c>
      <c r="I9" s="79" t="s">
        <v>9</v>
      </c>
      <c r="J9" s="79"/>
      <c r="K9" s="79"/>
      <c r="L9" s="79" t="s">
        <v>8</v>
      </c>
      <c r="M9" s="77" t="s">
        <v>9</v>
      </c>
      <c r="N9" s="77"/>
      <c r="O9" s="77"/>
    </row>
    <row r="10" spans="1:25" customFormat="1" ht="15" customHeight="1" x14ac:dyDescent="0.3">
      <c r="A10" s="79"/>
      <c r="B10" s="79"/>
      <c r="C10" s="79"/>
      <c r="D10" s="79"/>
      <c r="E10" s="79"/>
      <c r="F10" s="79"/>
      <c r="G10" s="79"/>
      <c r="H10" s="79"/>
      <c r="I10" s="36" t="s">
        <v>10</v>
      </c>
      <c r="J10" s="36" t="s">
        <v>11</v>
      </c>
      <c r="K10" s="36" t="s">
        <v>12</v>
      </c>
      <c r="L10" s="79"/>
      <c r="M10" s="36" t="s">
        <v>10</v>
      </c>
      <c r="N10" s="36" t="s">
        <v>11</v>
      </c>
      <c r="O10" s="36" t="s">
        <v>12</v>
      </c>
    </row>
    <row r="11" spans="1:25" customFormat="1" ht="14.4" x14ac:dyDescent="0.3">
      <c r="A11" s="37">
        <v>1</v>
      </c>
      <c r="B11" s="37">
        <v>2</v>
      </c>
      <c r="C11" s="77">
        <v>3</v>
      </c>
      <c r="D11" s="77"/>
      <c r="E11" s="77"/>
      <c r="F11" s="37">
        <v>4</v>
      </c>
      <c r="G11" s="37">
        <v>5</v>
      </c>
      <c r="H11" s="37">
        <v>6</v>
      </c>
      <c r="I11" s="37">
        <v>7</v>
      </c>
      <c r="J11" s="37">
        <v>8</v>
      </c>
      <c r="K11" s="37">
        <v>9</v>
      </c>
      <c r="L11" s="37">
        <v>10</v>
      </c>
      <c r="M11" s="37">
        <v>11</v>
      </c>
      <c r="N11" s="37">
        <v>12</v>
      </c>
      <c r="O11" s="37">
        <v>13</v>
      </c>
    </row>
    <row r="12" spans="1:25" customFormat="1" ht="14.4" customHeight="1" x14ac:dyDescent="0.3">
      <c r="A12" s="63" t="s">
        <v>13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W12" s="4" t="s">
        <v>13</v>
      </c>
    </row>
    <row r="13" spans="1:25" customFormat="1" ht="31.8" customHeight="1" x14ac:dyDescent="0.3">
      <c r="A13" s="38" t="s">
        <v>14</v>
      </c>
      <c r="B13" s="39" t="s">
        <v>59</v>
      </c>
      <c r="C13" s="64" t="s">
        <v>60</v>
      </c>
      <c r="D13" s="64"/>
      <c r="E13" s="64"/>
      <c r="F13" s="38" t="s">
        <v>16</v>
      </c>
      <c r="G13" s="40">
        <v>1</v>
      </c>
      <c r="H13" s="41">
        <v>491157.64</v>
      </c>
      <c r="I13" s="42"/>
      <c r="J13" s="42"/>
      <c r="K13" s="42"/>
      <c r="L13" s="43">
        <v>491158</v>
      </c>
      <c r="M13" s="42"/>
      <c r="N13" s="42"/>
      <c r="O13" s="42"/>
      <c r="W13" s="4"/>
      <c r="X13" s="2" t="s">
        <v>15</v>
      </c>
    </row>
    <row r="14" spans="1:25" customFormat="1" ht="14.4" x14ac:dyDescent="0.3">
      <c r="A14" s="44"/>
      <c r="B14" s="45"/>
      <c r="C14" s="65" t="s">
        <v>61</v>
      </c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6"/>
      <c r="W14" s="4"/>
      <c r="Y14" s="2" t="s">
        <v>17</v>
      </c>
    </row>
    <row r="15" spans="1:25" customFormat="1" ht="14.4" x14ac:dyDescent="0.3">
      <c r="A15" s="44"/>
      <c r="B15" s="45"/>
      <c r="C15" s="65" t="s">
        <v>62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6"/>
      <c r="W15" s="4"/>
      <c r="Y15" s="2" t="s">
        <v>18</v>
      </c>
    </row>
    <row r="16" spans="1:25" customFormat="1" ht="14.4" x14ac:dyDescent="0.3">
      <c r="A16" s="44"/>
      <c r="B16" s="45"/>
      <c r="C16" s="65" t="s">
        <v>63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6"/>
      <c r="W16" s="4"/>
      <c r="Y16" s="2" t="s">
        <v>19</v>
      </c>
    </row>
    <row r="17" spans="1:26" customFormat="1" ht="14.4" customHeight="1" x14ac:dyDescent="0.3">
      <c r="A17" s="46"/>
      <c r="B17" s="47"/>
      <c r="C17" s="47"/>
      <c r="D17" s="47"/>
      <c r="E17" s="48" t="s">
        <v>64</v>
      </c>
      <c r="F17" s="49"/>
      <c r="G17" s="50"/>
      <c r="H17" s="51"/>
      <c r="I17" s="51"/>
      <c r="J17" s="51"/>
      <c r="K17" s="51"/>
      <c r="L17" s="52"/>
      <c r="M17" s="53"/>
      <c r="N17" s="54"/>
      <c r="O17" s="55"/>
      <c r="W17" s="4"/>
      <c r="Y17" s="2" t="s">
        <v>20</v>
      </c>
    </row>
    <row r="18" spans="1:26" customFormat="1" ht="14.4" x14ac:dyDescent="0.3">
      <c r="A18" s="46"/>
      <c r="B18" s="47"/>
      <c r="C18" s="47"/>
      <c r="D18" s="47"/>
      <c r="E18" s="48" t="s">
        <v>65</v>
      </c>
      <c r="F18" s="49"/>
      <c r="G18" s="50"/>
      <c r="H18" s="51"/>
      <c r="I18" s="51"/>
      <c r="J18" s="51"/>
      <c r="K18" s="51"/>
      <c r="L18" s="52"/>
      <c r="M18" s="53"/>
      <c r="N18" s="54"/>
      <c r="O18" s="55"/>
      <c r="W18" s="4"/>
      <c r="Y18" s="2" t="s">
        <v>21</v>
      </c>
    </row>
    <row r="19" spans="1:26" customFormat="1" ht="14.4" x14ac:dyDescent="0.3">
      <c r="A19" s="62" t="s">
        <v>25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56">
        <v>491158</v>
      </c>
      <c r="M19" s="57"/>
      <c r="N19" s="57"/>
      <c r="O19" s="57"/>
      <c r="W19" s="4"/>
      <c r="Y19" s="2" t="s">
        <v>22</v>
      </c>
    </row>
    <row r="20" spans="1:26" customFormat="1" ht="14.4" x14ac:dyDescent="0.3">
      <c r="A20" s="62" t="s">
        <v>26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58">
        <v>491158</v>
      </c>
      <c r="M20" s="57"/>
      <c r="N20" s="57"/>
      <c r="O20" s="57"/>
      <c r="W20" s="4"/>
      <c r="Y20" s="2" t="s">
        <v>23</v>
      </c>
    </row>
    <row r="21" spans="1:26" customFormat="1" ht="14.4" x14ac:dyDescent="0.3">
      <c r="A21" s="63" t="s">
        <v>27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W21" s="4"/>
      <c r="Y21" s="2" t="s">
        <v>24</v>
      </c>
    </row>
    <row r="22" spans="1:26" customFormat="1" ht="14.4" customHeight="1" x14ac:dyDescent="0.3">
      <c r="A22" s="38" t="s">
        <v>28</v>
      </c>
      <c r="B22" s="39" t="s">
        <v>66</v>
      </c>
      <c r="C22" s="64" t="s">
        <v>67</v>
      </c>
      <c r="D22" s="64"/>
      <c r="E22" s="64"/>
      <c r="F22" s="38" t="s">
        <v>30</v>
      </c>
      <c r="G22" s="40">
        <v>1</v>
      </c>
      <c r="H22" s="41">
        <v>4634824.3499999996</v>
      </c>
      <c r="I22" s="42"/>
      <c r="J22" s="42"/>
      <c r="K22" s="42"/>
      <c r="L22" s="43">
        <v>4634824</v>
      </c>
      <c r="M22" s="42"/>
      <c r="N22" s="42"/>
      <c r="O22" s="42"/>
      <c r="W22" s="4"/>
      <c r="Z22" s="5" t="s">
        <v>25</v>
      </c>
    </row>
    <row r="23" spans="1:26" customFormat="1" ht="14.4" customHeight="1" x14ac:dyDescent="0.3">
      <c r="A23" s="44"/>
      <c r="B23" s="45" t="s">
        <v>68</v>
      </c>
      <c r="C23" s="65" t="s">
        <v>69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6"/>
      <c r="W23" s="4"/>
      <c r="Z23" s="5" t="s">
        <v>26</v>
      </c>
    </row>
    <row r="24" spans="1:26" customFormat="1" ht="14.4" customHeight="1" x14ac:dyDescent="0.3">
      <c r="A24" s="44"/>
      <c r="B24" s="45"/>
      <c r="C24" s="65" t="s">
        <v>61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6"/>
      <c r="W24" s="4" t="s">
        <v>27</v>
      </c>
      <c r="Z24" s="5"/>
    </row>
    <row r="25" spans="1:26" customFormat="1" ht="31.8" x14ac:dyDescent="0.3">
      <c r="A25" s="44"/>
      <c r="B25" s="45"/>
      <c r="C25" s="65" t="s">
        <v>62</v>
      </c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6"/>
      <c r="W25" s="4"/>
      <c r="X25" s="2" t="s">
        <v>29</v>
      </c>
      <c r="Z25" s="5"/>
    </row>
    <row r="26" spans="1:26" customFormat="1" ht="14.4" customHeight="1" x14ac:dyDescent="0.3">
      <c r="A26" s="44"/>
      <c r="B26" s="45"/>
      <c r="C26" s="65" t="s">
        <v>63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6"/>
      <c r="W26" s="4"/>
      <c r="Y26" s="2" t="s">
        <v>31</v>
      </c>
      <c r="Z26" s="5"/>
    </row>
    <row r="27" spans="1:26" customFormat="1" ht="14.4" x14ac:dyDescent="0.3">
      <c r="A27" s="46"/>
      <c r="B27" s="47"/>
      <c r="C27" s="47"/>
      <c r="D27" s="47"/>
      <c r="E27" s="48" t="s">
        <v>64</v>
      </c>
      <c r="F27" s="49"/>
      <c r="G27" s="50"/>
      <c r="H27" s="51"/>
      <c r="I27" s="51"/>
      <c r="J27" s="51"/>
      <c r="K27" s="51"/>
      <c r="L27" s="52"/>
      <c r="M27" s="53"/>
      <c r="N27" s="54"/>
      <c r="O27" s="55"/>
      <c r="W27" s="4"/>
      <c r="Y27" s="2" t="s">
        <v>17</v>
      </c>
      <c r="Z27" s="5"/>
    </row>
    <row r="28" spans="1:26" customFormat="1" ht="14.4" x14ac:dyDescent="0.3">
      <c r="A28" s="46"/>
      <c r="B28" s="47"/>
      <c r="C28" s="47"/>
      <c r="D28" s="47"/>
      <c r="E28" s="48" t="s">
        <v>65</v>
      </c>
      <c r="F28" s="49"/>
      <c r="G28" s="50"/>
      <c r="H28" s="51"/>
      <c r="I28" s="51"/>
      <c r="J28" s="51"/>
      <c r="K28" s="51"/>
      <c r="L28" s="52"/>
      <c r="M28" s="53"/>
      <c r="N28" s="54"/>
      <c r="O28" s="55"/>
      <c r="W28" s="4"/>
      <c r="Y28" s="2" t="s">
        <v>18</v>
      </c>
      <c r="Z28" s="5"/>
    </row>
    <row r="29" spans="1:26" customFormat="1" ht="30.6" x14ac:dyDescent="0.3">
      <c r="A29" s="38" t="s">
        <v>32</v>
      </c>
      <c r="B29" s="39" t="s">
        <v>70</v>
      </c>
      <c r="C29" s="64" t="s">
        <v>33</v>
      </c>
      <c r="D29" s="64"/>
      <c r="E29" s="64"/>
      <c r="F29" s="38" t="s">
        <v>34</v>
      </c>
      <c r="G29" s="40">
        <v>20</v>
      </c>
      <c r="H29" s="41">
        <v>14349.19</v>
      </c>
      <c r="I29" s="42"/>
      <c r="J29" s="42"/>
      <c r="K29" s="42"/>
      <c r="L29" s="43">
        <v>286984</v>
      </c>
      <c r="M29" s="42"/>
      <c r="N29" s="42"/>
      <c r="O29" s="42"/>
      <c r="W29" s="4"/>
      <c r="Y29" s="2" t="s">
        <v>19</v>
      </c>
      <c r="Z29" s="5"/>
    </row>
    <row r="30" spans="1:26" customFormat="1" ht="14.4" customHeight="1" x14ac:dyDescent="0.3">
      <c r="A30" s="44"/>
      <c r="B30" s="45" t="s">
        <v>71</v>
      </c>
      <c r="C30" s="65" t="s">
        <v>69</v>
      </c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6"/>
      <c r="W30" s="4"/>
      <c r="Y30" s="2" t="s">
        <v>20</v>
      </c>
      <c r="Z30" s="5"/>
    </row>
    <row r="31" spans="1:26" customFormat="1" ht="14.4" x14ac:dyDescent="0.3">
      <c r="A31" s="44"/>
      <c r="B31" s="45"/>
      <c r="C31" s="65" t="s">
        <v>61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6"/>
      <c r="W31" s="4"/>
      <c r="Y31" s="2" t="s">
        <v>21</v>
      </c>
      <c r="Z31" s="5"/>
    </row>
    <row r="32" spans="1:26" customFormat="1" ht="14.4" x14ac:dyDescent="0.3">
      <c r="A32" s="44"/>
      <c r="B32" s="45"/>
      <c r="C32" s="65" t="s">
        <v>62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6"/>
      <c r="W32" s="4"/>
      <c r="Y32" s="2" t="s">
        <v>22</v>
      </c>
      <c r="Z32" s="5"/>
    </row>
    <row r="33" spans="1:26" customFormat="1" ht="14.4" x14ac:dyDescent="0.3">
      <c r="A33" s="44"/>
      <c r="B33" s="45"/>
      <c r="C33" s="65" t="s">
        <v>63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6"/>
      <c r="W33" s="4"/>
      <c r="Y33" s="2" t="s">
        <v>23</v>
      </c>
      <c r="Z33" s="5"/>
    </row>
    <row r="34" spans="1:26" customFormat="1" ht="14.4" x14ac:dyDescent="0.3">
      <c r="A34" s="46"/>
      <c r="B34" s="47"/>
      <c r="C34" s="47"/>
      <c r="D34" s="47"/>
      <c r="E34" s="48" t="s">
        <v>64</v>
      </c>
      <c r="F34" s="49"/>
      <c r="G34" s="50"/>
      <c r="H34" s="51"/>
      <c r="I34" s="51"/>
      <c r="J34" s="51"/>
      <c r="K34" s="51"/>
      <c r="L34" s="52"/>
      <c r="M34" s="53"/>
      <c r="N34" s="54"/>
      <c r="O34" s="55"/>
      <c r="W34" s="4"/>
      <c r="Y34" s="2" t="s">
        <v>24</v>
      </c>
      <c r="Z34" s="5"/>
    </row>
    <row r="35" spans="1:26" customFormat="1" ht="14.4" x14ac:dyDescent="0.3">
      <c r="A35" s="46"/>
      <c r="B35" s="47"/>
      <c r="C35" s="47"/>
      <c r="D35" s="47"/>
      <c r="E35" s="48" t="s">
        <v>65</v>
      </c>
      <c r="F35" s="49"/>
      <c r="G35" s="50"/>
      <c r="H35" s="51"/>
      <c r="I35" s="51"/>
      <c r="J35" s="51"/>
      <c r="K35" s="51"/>
      <c r="L35" s="52"/>
      <c r="M35" s="53"/>
      <c r="N35" s="54"/>
      <c r="O35" s="55"/>
      <c r="W35" s="4"/>
      <c r="X35" s="2" t="s">
        <v>33</v>
      </c>
      <c r="Z35" s="5"/>
    </row>
    <row r="36" spans="1:26" customFormat="1" ht="14.4" customHeight="1" x14ac:dyDescent="0.3">
      <c r="A36" s="38" t="s">
        <v>36</v>
      </c>
      <c r="B36" s="39" t="s">
        <v>72</v>
      </c>
      <c r="C36" s="64" t="s">
        <v>73</v>
      </c>
      <c r="D36" s="64"/>
      <c r="E36" s="64"/>
      <c r="F36" s="38" t="s">
        <v>38</v>
      </c>
      <c r="G36" s="40">
        <v>1</v>
      </c>
      <c r="H36" s="41">
        <v>463651.54</v>
      </c>
      <c r="I36" s="42"/>
      <c r="J36" s="42"/>
      <c r="K36" s="42"/>
      <c r="L36" s="43">
        <v>463652</v>
      </c>
      <c r="M36" s="42"/>
      <c r="N36" s="42"/>
      <c r="O36" s="42"/>
      <c r="W36" s="4"/>
      <c r="Y36" s="2" t="s">
        <v>35</v>
      </c>
      <c r="Z36" s="5"/>
    </row>
    <row r="37" spans="1:26" customFormat="1" ht="14.4" x14ac:dyDescent="0.3">
      <c r="A37" s="44"/>
      <c r="B37" s="45" t="s">
        <v>74</v>
      </c>
      <c r="C37" s="65" t="s">
        <v>75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6"/>
      <c r="W37" s="4"/>
      <c r="Y37" s="2" t="s">
        <v>17</v>
      </c>
      <c r="Z37" s="5"/>
    </row>
    <row r="38" spans="1:26" customFormat="1" ht="14.4" x14ac:dyDescent="0.3">
      <c r="A38" s="44"/>
      <c r="B38" s="45"/>
      <c r="C38" s="65" t="s">
        <v>61</v>
      </c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6"/>
      <c r="W38" s="4"/>
      <c r="Y38" s="2" t="s">
        <v>18</v>
      </c>
      <c r="Z38" s="5"/>
    </row>
    <row r="39" spans="1:26" customFormat="1" ht="14.4" x14ac:dyDescent="0.3">
      <c r="A39" s="44"/>
      <c r="B39" s="45"/>
      <c r="C39" s="65" t="s">
        <v>62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6"/>
      <c r="W39" s="4"/>
      <c r="Y39" s="2" t="s">
        <v>19</v>
      </c>
      <c r="Z39" s="5"/>
    </row>
    <row r="40" spans="1:26" customFormat="1" ht="14.4" customHeight="1" x14ac:dyDescent="0.3">
      <c r="A40" s="44"/>
      <c r="B40" s="45"/>
      <c r="C40" s="65" t="s">
        <v>63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6"/>
      <c r="W40" s="4"/>
      <c r="Y40" s="2" t="s">
        <v>20</v>
      </c>
      <c r="Z40" s="5"/>
    </row>
    <row r="41" spans="1:26" customFormat="1" ht="14.4" x14ac:dyDescent="0.3">
      <c r="A41" s="46"/>
      <c r="B41" s="47"/>
      <c r="C41" s="47"/>
      <c r="D41" s="47"/>
      <c r="E41" s="48" t="s">
        <v>64</v>
      </c>
      <c r="F41" s="49"/>
      <c r="G41" s="50"/>
      <c r="H41" s="51"/>
      <c r="I41" s="51"/>
      <c r="J41" s="51"/>
      <c r="K41" s="51"/>
      <c r="L41" s="52"/>
      <c r="M41" s="53"/>
      <c r="N41" s="54"/>
      <c r="O41" s="55"/>
      <c r="W41" s="4"/>
      <c r="Y41" s="2" t="s">
        <v>21</v>
      </c>
      <c r="Z41" s="5"/>
    </row>
    <row r="42" spans="1:26" customFormat="1" ht="14.4" x14ac:dyDescent="0.3">
      <c r="A42" s="46"/>
      <c r="B42" s="47"/>
      <c r="C42" s="47"/>
      <c r="D42" s="47"/>
      <c r="E42" s="48" t="s">
        <v>65</v>
      </c>
      <c r="F42" s="49"/>
      <c r="G42" s="50"/>
      <c r="H42" s="51"/>
      <c r="I42" s="51"/>
      <c r="J42" s="51"/>
      <c r="K42" s="51"/>
      <c r="L42" s="52"/>
      <c r="M42" s="53"/>
      <c r="N42" s="54"/>
      <c r="O42" s="55"/>
      <c r="W42" s="4"/>
      <c r="Y42" s="2" t="s">
        <v>22</v>
      </c>
      <c r="Z42" s="5"/>
    </row>
    <row r="43" spans="1:26" customFormat="1" ht="14.4" x14ac:dyDescent="0.3">
      <c r="A43" s="38" t="s">
        <v>40</v>
      </c>
      <c r="B43" s="39" t="s">
        <v>76</v>
      </c>
      <c r="C43" s="64" t="s">
        <v>77</v>
      </c>
      <c r="D43" s="64"/>
      <c r="E43" s="64"/>
      <c r="F43" s="38" t="s">
        <v>41</v>
      </c>
      <c r="G43" s="40">
        <v>20</v>
      </c>
      <c r="H43" s="41">
        <v>7225.96</v>
      </c>
      <c r="I43" s="42"/>
      <c r="J43" s="42"/>
      <c r="K43" s="42"/>
      <c r="L43" s="43">
        <v>144519</v>
      </c>
      <c r="M43" s="42"/>
      <c r="N43" s="42"/>
      <c r="O43" s="42"/>
      <c r="W43" s="4"/>
      <c r="Y43" s="2" t="s">
        <v>23</v>
      </c>
      <c r="Z43" s="5"/>
    </row>
    <row r="44" spans="1:26" customFormat="1" ht="14.4" x14ac:dyDescent="0.3">
      <c r="A44" s="44"/>
      <c r="B44" s="45"/>
      <c r="C44" s="65" t="s">
        <v>61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6"/>
      <c r="W44" s="4"/>
      <c r="Y44" s="2" t="s">
        <v>24</v>
      </c>
      <c r="Z44" s="5"/>
    </row>
    <row r="45" spans="1:26" customFormat="1" ht="21.6" x14ac:dyDescent="0.3">
      <c r="A45" s="44"/>
      <c r="B45" s="45"/>
      <c r="C45" s="65" t="s">
        <v>62</v>
      </c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6"/>
      <c r="W45" s="4"/>
      <c r="X45" s="2" t="s">
        <v>37</v>
      </c>
      <c r="Z45" s="5"/>
    </row>
    <row r="46" spans="1:26" customFormat="1" ht="14.4" customHeight="1" x14ac:dyDescent="0.3">
      <c r="A46" s="44"/>
      <c r="B46" s="45"/>
      <c r="C46" s="65" t="s">
        <v>63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6"/>
      <c r="W46" s="4"/>
      <c r="Y46" s="2" t="s">
        <v>39</v>
      </c>
      <c r="Z46" s="5"/>
    </row>
    <row r="47" spans="1:26" customFormat="1" ht="14.4" x14ac:dyDescent="0.3">
      <c r="A47" s="46"/>
      <c r="B47" s="47"/>
      <c r="C47" s="47"/>
      <c r="D47" s="47"/>
      <c r="E47" s="48" t="s">
        <v>64</v>
      </c>
      <c r="F47" s="49"/>
      <c r="G47" s="50"/>
      <c r="H47" s="51"/>
      <c r="I47" s="51"/>
      <c r="J47" s="51"/>
      <c r="K47" s="51"/>
      <c r="L47" s="52"/>
      <c r="M47" s="53"/>
      <c r="N47" s="54"/>
      <c r="O47" s="55"/>
      <c r="W47" s="4"/>
      <c r="Y47" s="2" t="s">
        <v>17</v>
      </c>
      <c r="Z47" s="5"/>
    </row>
    <row r="48" spans="1:26" customFormat="1" ht="14.4" x14ac:dyDescent="0.3">
      <c r="A48" s="46"/>
      <c r="B48" s="47"/>
      <c r="C48" s="47"/>
      <c r="D48" s="47"/>
      <c r="E48" s="48" t="s">
        <v>65</v>
      </c>
      <c r="F48" s="49"/>
      <c r="G48" s="50"/>
      <c r="H48" s="51"/>
      <c r="I48" s="51"/>
      <c r="J48" s="51"/>
      <c r="K48" s="51"/>
      <c r="L48" s="52"/>
      <c r="M48" s="53"/>
      <c r="N48" s="54"/>
      <c r="O48" s="55"/>
      <c r="W48" s="4"/>
      <c r="Y48" s="2" t="s">
        <v>18</v>
      </c>
      <c r="Z48" s="5"/>
    </row>
    <row r="49" spans="1:29" customFormat="1" ht="14.4" x14ac:dyDescent="0.3">
      <c r="A49" s="62" t="s">
        <v>25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56">
        <v>5529979</v>
      </c>
      <c r="M49" s="57"/>
      <c r="N49" s="57"/>
      <c r="O49" s="57"/>
      <c r="W49" s="4"/>
      <c r="Y49" s="2" t="s">
        <v>19</v>
      </c>
      <c r="Z49" s="5"/>
    </row>
    <row r="50" spans="1:29" customFormat="1" ht="14.4" customHeight="1" x14ac:dyDescent="0.3">
      <c r="A50" s="62" t="s">
        <v>42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58">
        <v>5529979</v>
      </c>
      <c r="M50" s="57"/>
      <c r="N50" s="57"/>
      <c r="O50" s="57"/>
      <c r="W50" s="4"/>
      <c r="Y50" s="2" t="s">
        <v>20</v>
      </c>
      <c r="Z50" s="5"/>
    </row>
    <row r="51" spans="1:29" customFormat="1" ht="14.4" x14ac:dyDescent="0.3">
      <c r="A51" s="62" t="s">
        <v>43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56">
        <v>6021137</v>
      </c>
      <c r="M51" s="57"/>
      <c r="N51" s="57"/>
      <c r="O51" s="57"/>
      <c r="W51" s="4"/>
      <c r="Y51" s="2" t="s">
        <v>21</v>
      </c>
      <c r="Z51" s="5"/>
    </row>
    <row r="52" spans="1:29" customFormat="1" ht="14.4" x14ac:dyDescent="0.3">
      <c r="A52" s="76" t="s">
        <v>44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41">
        <v>1204227.3999999999</v>
      </c>
      <c r="M52" s="42"/>
      <c r="N52" s="42"/>
      <c r="O52" s="42"/>
      <c r="W52" s="4"/>
      <c r="Y52" s="2" t="s">
        <v>17</v>
      </c>
      <c r="Z52" s="5"/>
    </row>
    <row r="53" spans="1:29" customFormat="1" ht="14.4" x14ac:dyDescent="0.3">
      <c r="A53" s="62" t="s">
        <v>45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58">
        <v>7225364.4000000004</v>
      </c>
      <c r="M53" s="57"/>
      <c r="N53" s="57"/>
      <c r="O53" s="42"/>
      <c r="W53" s="4"/>
      <c r="Y53" s="2" t="s">
        <v>18</v>
      </c>
      <c r="Z53" s="5"/>
    </row>
    <row r="54" spans="1:29" customFormat="1" ht="14.4" x14ac:dyDescent="0.3">
      <c r="A54" s="75" t="s">
        <v>43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31">
        <v>3691925</v>
      </c>
      <c r="M54" s="32"/>
      <c r="N54" s="32"/>
      <c r="O54" s="32"/>
      <c r="AA54" s="5" t="s">
        <v>43</v>
      </c>
    </row>
    <row r="55" spans="1:29" customFormat="1" ht="14.4" x14ac:dyDescent="0.3">
      <c r="A55" s="67" t="s">
        <v>44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33">
        <v>738385</v>
      </c>
      <c r="M55" s="34"/>
      <c r="N55" s="34"/>
      <c r="O55" s="34"/>
      <c r="AA55" s="5"/>
      <c r="AB55" s="2" t="s">
        <v>44</v>
      </c>
    </row>
    <row r="56" spans="1:29" customFormat="1" ht="14.4" x14ac:dyDescent="0.3">
      <c r="A56" s="68" t="s">
        <v>45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35">
        <v>4430310</v>
      </c>
      <c r="M56" s="32"/>
      <c r="N56" s="32"/>
      <c r="O56" s="34"/>
      <c r="AA56" s="5"/>
      <c r="AC56" s="5" t="s">
        <v>45</v>
      </c>
    </row>
    <row r="57" spans="1:29" s="12" customFormat="1" ht="12.75" customHeight="1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/>
      <c r="Q57"/>
      <c r="R57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s="12" customFormat="1" ht="13.5" customHeight="1" x14ac:dyDescent="0.3">
      <c r="A58" s="13"/>
      <c r="B58" s="14" t="s">
        <v>50</v>
      </c>
      <c r="C58" s="69" t="s">
        <v>51</v>
      </c>
      <c r="D58" s="70"/>
      <c r="E58" s="13"/>
      <c r="F58" s="13"/>
      <c r="G58" s="13"/>
      <c r="H58" s="15"/>
      <c r="I58" s="16"/>
      <c r="J58" s="16"/>
      <c r="K58" s="16"/>
      <c r="L58" s="13"/>
      <c r="M58" s="13"/>
      <c r="N58" s="13"/>
      <c r="O58" s="13"/>
      <c r="P58"/>
      <c r="Q58"/>
      <c r="R58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s="12" customFormat="1" ht="39" customHeight="1" x14ac:dyDescent="0.3">
      <c r="A59" s="17"/>
      <c r="B59" s="71" t="s">
        <v>57</v>
      </c>
      <c r="C59" s="18" t="s">
        <v>52</v>
      </c>
      <c r="D59" s="19">
        <f>L54/D60/1000</f>
        <v>3529.5650095602291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/>
      <c r="Q59"/>
      <c r="R5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s="12" customFormat="1" ht="14.4" x14ac:dyDescent="0.3">
      <c r="A60" s="11"/>
      <c r="B60" s="72"/>
      <c r="C60" s="18" t="s">
        <v>53</v>
      </c>
      <c r="D60" s="20">
        <v>1.046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/>
      <c r="Q60"/>
      <c r="R60" s="2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s="12" customFormat="1" ht="40.5" customHeight="1" x14ac:dyDescent="0.3">
      <c r="A61" s="13"/>
      <c r="B61" s="73"/>
      <c r="C61" s="22" t="s">
        <v>54</v>
      </c>
      <c r="D61" s="23">
        <f>D59*D60</f>
        <v>3691.9249999999997</v>
      </c>
      <c r="E61" s="21"/>
      <c r="F61" s="13"/>
      <c r="G61" s="13"/>
      <c r="H61" s="15"/>
      <c r="I61" s="16"/>
      <c r="J61" s="16"/>
      <c r="K61" s="16"/>
      <c r="L61" s="13"/>
      <c r="M61" s="13"/>
      <c r="N61" s="13"/>
      <c r="O61" s="13"/>
      <c r="P61"/>
      <c r="Q61"/>
      <c r="R61" s="2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customFormat="1" ht="14.4" x14ac:dyDescent="0.3">
      <c r="A62" s="25"/>
      <c r="B62" s="74" t="s">
        <v>55</v>
      </c>
      <c r="C62" s="60"/>
      <c r="D62" s="26">
        <f>D61*0.2</f>
        <v>738.38499999999999</v>
      </c>
      <c r="E62" s="24"/>
      <c r="F62" s="25"/>
      <c r="G62" s="25"/>
      <c r="H62" s="13"/>
      <c r="I62" s="27"/>
      <c r="J62" s="27"/>
      <c r="K62" s="27"/>
      <c r="L62" s="25"/>
      <c r="M62" s="25"/>
      <c r="N62" s="25"/>
      <c r="O62" s="25"/>
      <c r="R62" s="24"/>
    </row>
    <row r="63" spans="1:29" customFormat="1" ht="14.4" x14ac:dyDescent="0.3">
      <c r="A63" s="25"/>
      <c r="B63" s="59" t="s">
        <v>56</v>
      </c>
      <c r="C63" s="60"/>
      <c r="D63" s="28">
        <f>D61+D62</f>
        <v>4430.3099999999995</v>
      </c>
      <c r="E63" s="24"/>
      <c r="F63" s="25"/>
      <c r="G63" s="25"/>
      <c r="H63" s="13"/>
      <c r="I63" s="27"/>
      <c r="J63" s="27"/>
      <c r="K63" s="27"/>
      <c r="L63" s="25"/>
      <c r="M63" s="25"/>
      <c r="N63" s="25"/>
      <c r="O63" s="25"/>
      <c r="R63" s="24"/>
    </row>
    <row r="64" spans="1:29" s="10" customFormat="1" ht="11.25" customHeight="1" x14ac:dyDescent="0.2">
      <c r="E64" s="29"/>
      <c r="R64" s="2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</row>
    <row r="65" spans="2:29" s="10" customFormat="1" ht="11.25" customHeight="1" x14ac:dyDescent="0.2">
      <c r="E65" s="2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2:29" s="10" customFormat="1" ht="11.25" customHeight="1" x14ac:dyDescent="0.2">
      <c r="B66" s="61" t="s">
        <v>78</v>
      </c>
      <c r="C66" s="61"/>
      <c r="D66" s="61"/>
      <c r="E66" s="29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</row>
    <row r="67" spans="2:29" s="10" customFormat="1" ht="11.25" customHeight="1" x14ac:dyDescent="0.2">
      <c r="B67" s="61"/>
      <c r="C67" s="61"/>
      <c r="D67" s="61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</row>
    <row r="68" spans="2:29" s="10" customFormat="1" ht="11.25" customHeight="1" x14ac:dyDescent="0.2">
      <c r="B68" s="61"/>
      <c r="C68" s="61"/>
      <c r="D68" s="61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</row>
    <row r="69" spans="2:29" s="10" customFormat="1" ht="11.25" customHeight="1" x14ac:dyDescent="0.2">
      <c r="B69" s="61"/>
      <c r="C69" s="61"/>
      <c r="D69" s="61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</row>
    <row r="70" spans="2:29" s="10" customFormat="1" ht="11.25" customHeight="1" x14ac:dyDescent="0.2">
      <c r="B70" s="61"/>
      <c r="C70" s="61"/>
      <c r="D70" s="61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</row>
  </sheetData>
  <mergeCells count="53">
    <mergeCell ref="A2:O2"/>
    <mergeCell ref="A8:A10"/>
    <mergeCell ref="B8:B10"/>
    <mergeCell ref="C8:E10"/>
    <mergeCell ref="F8:F10"/>
    <mergeCell ref="G8:G10"/>
    <mergeCell ref="H8:K8"/>
    <mergeCell ref="L8:O8"/>
    <mergeCell ref="H9:H10"/>
    <mergeCell ref="I9:K9"/>
    <mergeCell ref="L9:L10"/>
    <mergeCell ref="M9:O9"/>
    <mergeCell ref="C16:O16"/>
    <mergeCell ref="C11:E11"/>
    <mergeCell ref="A12:O12"/>
    <mergeCell ref="C13:E13"/>
    <mergeCell ref="C14:O14"/>
    <mergeCell ref="C15:O15"/>
    <mergeCell ref="C31:O31"/>
    <mergeCell ref="C32:O32"/>
    <mergeCell ref="C33:O33"/>
    <mergeCell ref="C26:O26"/>
    <mergeCell ref="C30:O30"/>
    <mergeCell ref="C46:O46"/>
    <mergeCell ref="C44:O44"/>
    <mergeCell ref="C37:O37"/>
    <mergeCell ref="C38:O38"/>
    <mergeCell ref="C39:O39"/>
    <mergeCell ref="C40:O40"/>
    <mergeCell ref="A54:K54"/>
    <mergeCell ref="A52:K52"/>
    <mergeCell ref="A53:K53"/>
    <mergeCell ref="A55:K55"/>
    <mergeCell ref="A56:K56"/>
    <mergeCell ref="C58:D58"/>
    <mergeCell ref="B59:B61"/>
    <mergeCell ref="B62:C62"/>
    <mergeCell ref="B63:C63"/>
    <mergeCell ref="B66:D70"/>
    <mergeCell ref="A19:K19"/>
    <mergeCell ref="A20:K20"/>
    <mergeCell ref="A21:O21"/>
    <mergeCell ref="C22:E22"/>
    <mergeCell ref="C23:O23"/>
    <mergeCell ref="C24:O24"/>
    <mergeCell ref="C25:O25"/>
    <mergeCell ref="C29:E29"/>
    <mergeCell ref="C36:E36"/>
    <mergeCell ref="C43:E43"/>
    <mergeCell ref="C45:O45"/>
    <mergeCell ref="A49:K49"/>
    <mergeCell ref="A50:K50"/>
    <mergeCell ref="A51:K5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ТП-37 зам транс - По</vt:lpstr>
      <vt:lpstr>'Реконструк ТП-37 зам транс - По'!Заголовки_для_печати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2024-08-08T06:13:05Z</dcterms:modified>
</cp:coreProperties>
</file>