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ТП-37 зам тран" sheetId="1" r:id="rId1"/>
  </sheets>
  <definedNames>
    <definedName name="_xlnm.Print_Titles" localSheetId="0">'смета Реконструк ТП-37 зам тран'!$25:$25</definedName>
  </definedNames>
  <calcPr calcId="145621"/>
</workbook>
</file>

<file path=xl/calcChain.xml><?xml version="1.0" encoding="utf-8"?>
<calcChain xmlns="http://schemas.openxmlformats.org/spreadsheetml/2006/main">
  <c r="L56" i="1" l="1"/>
  <c r="L57" i="1" l="1"/>
  <c r="L59" i="1" s="1"/>
  <c r="L58" i="1"/>
</calcChain>
</file>

<file path=xl/sharedStrings.xml><?xml version="1.0" encoding="utf-8"?>
<sst xmlns="http://schemas.openxmlformats.org/spreadsheetml/2006/main" count="136" uniqueCount="92">
  <si>
    <t/>
  </si>
  <si>
    <t>(локальная смета)</t>
  </si>
  <si>
    <t xml:space="preserve">на смета Реконструк ТП-37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</si>
  <si>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</si>
  <si>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</si>
  <si>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</si>
  <si>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</si>
  <si>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</si>
  <si>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</si>
  <si>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</si>
  <si>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</si>
  <si>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</si>
  <si>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</si>
  <si>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</si>
  <si>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</si>
  <si>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</si>
  <si>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</si>
  <si>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</si>
  <si>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</si>
  <si>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</si>
  <si>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</si>
  <si>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</si>
  <si>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</si>
  <si>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</si>
  <si>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</si>
  <si>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2026г.</t>
  </si>
  <si>
    <t>1</t>
  </si>
  <si>
    <t>УНЦ(2018)-П6-06</t>
  </si>
  <si>
    <t>Проектно-изыскательские работы для отдельных элементов электрических сетей стоимостью: от 1,1 до 5,9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</si>
  <si>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</si>
  <si>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</si>
  <si>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</si>
  <si>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2026г.</t>
  </si>
  <si>
    <t>Раздел 2. Электромонтажные работы 2026г.</t>
  </si>
  <si>
    <t>2</t>
  </si>
  <si>
    <t>УНЦ(2018)-Т5-14-4</t>
  </si>
  <si>
    <t>Ячейка двухобмоточного сухого трансформатора Т 6(10,15)/НН кВ, мощность 400 кВА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</si>
  <si>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</si>
  <si>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</si>
  <si>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</si>
  <si>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</si>
  <si>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УНЦ(2018)-У4-03</t>
  </si>
  <si>
    <t>Защитные ограждения ПС: внутреннее сетчатое</t>
  </si>
  <si>
    <t>1 м периметра ПС</t>
  </si>
  <si>
    <t>Ц1-42-8</t>
  </si>
  <si>
    <t xml:space="preserve"> Коэффициент перехода от базового УНЦ электрических сетей (за исключением ВЛ) к уровню УНЦ Кемеровской области ПЗ=1,08 (ОЗП=1,08; ЭМ=1,08; МАТ=1,08)</t>
  </si>
  <si>
    <t>4</t>
  </si>
  <si>
    <t>УНЦ(2018)-И12-06</t>
  </si>
  <si>
    <t>РЗА и прочие шкафы (панели): прочие шкафы (панели)(шкаф контр пункт ТМ)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</si>
  <si>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</si>
  <si>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</si>
  <si>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</si>
  <si>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5</t>
  </si>
  <si>
    <t>УНЦ(2018)-Б1-10</t>
  </si>
  <si>
    <t>Подготовка и устройство территории ПС (ЗПС): Республика Бурятия, Республика Тыва, Республика Хакасия, Республика Алтай, Алтайский край, Забайкальский край, Красноярский край,  Иркутская, Кемеровская, Омская, Новосибирская области ( под резервный трансф)</t>
  </si>
  <si>
    <t>1 м2</t>
  </si>
  <si>
    <t>Итого по разделу 2 Электромонтажные работы 2026г.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</si>
  <si>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</si>
  <si>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</si>
  <si>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</si>
  <si>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</si>
  <si>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1-5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</si>
  <si>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</si>
  <si>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</si>
  <si>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</si>
  <si>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</si>
  <si>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</si>
  <si>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</si>
  <si>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</si>
  <si>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</si>
  <si>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</si>
  <si>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</si>
  <si>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</si>
  <si>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</si>
  <si>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</si>
  <si>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</si>
  <si>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</si>
  <si>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</si>
  <si>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 xml:space="preserve">ЛОКАЛЬНАЯ СМЕТА № 1.16 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</si>
  <si>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</si>
  <si>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</si>
  <si>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</si>
  <si>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</si>
  <si>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</si>
  <si>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</si>
  <si>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</si>
  <si>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</si>
  <si>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</si>
  <si>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</si>
  <si>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Техническое перевооружение: ПС 6/0,4кВ "ТП-37" (Монтаж трансформатора Т-1 взамен существующего)</t>
  </si>
  <si>
    <t>Составил:  ведущий инженер сметчик ____________________________ Головкова Т.А.</t>
  </si>
  <si>
    <t>Проверил:  заместитель ТД____________________________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</si>
</sst>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9"/>
  <sheetViews>
    <sheetView tabSelected="1" topLeftCell="A35" workbookViewId="0">
      <selection sqref="A1:O6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</row>
    <row r="2" spans="1:53" customFormat="1" ht="15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S2" s="42" t="s">
        <v>0</v>
      </c>
    </row>
    <row r="3" spans="1:53" s="46" customFormat="1" ht="14.25" customHeight="1" x14ac:dyDescent="0.2">
      <c r="A3" s="61"/>
      <c r="B3" s="61"/>
      <c r="C3" s="61"/>
      <c r="D3" s="43"/>
      <c r="E3" s="44"/>
      <c r="F3" s="44"/>
      <c r="G3" s="44"/>
      <c r="H3" s="44"/>
      <c r="I3" s="44"/>
      <c r="J3" s="62" t="s">
        <v>84</v>
      </c>
      <c r="K3" s="62"/>
      <c r="L3" s="62"/>
      <c r="M3" s="62"/>
      <c r="N3" s="62"/>
      <c r="O3" s="45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</row>
    <row r="4" spans="1:53" s="46" customFormat="1" ht="14.25" customHeight="1" x14ac:dyDescent="0.2">
      <c r="A4" s="63"/>
      <c r="B4" s="63"/>
      <c r="C4" s="63"/>
      <c r="D4" s="63"/>
      <c r="E4" s="48"/>
      <c r="F4" s="44"/>
      <c r="G4" s="44"/>
      <c r="H4" s="44"/>
      <c r="I4" s="44"/>
      <c r="J4" s="64" t="s">
        <v>85</v>
      </c>
      <c r="K4" s="64"/>
      <c r="L4" s="64"/>
      <c r="M4" s="64"/>
      <c r="N4" s="64"/>
      <c r="O4" s="45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</row>
    <row r="5" spans="1:53" s="46" customFormat="1" ht="14.25" customHeight="1" x14ac:dyDescent="0.2">
      <c r="A5" s="57"/>
      <c r="B5" s="57"/>
      <c r="C5" s="57"/>
      <c r="D5" s="57"/>
      <c r="E5" s="44"/>
      <c r="F5" s="44"/>
      <c r="G5" s="44"/>
      <c r="H5" s="44"/>
      <c r="I5" s="44"/>
      <c r="J5" s="58" t="s">
        <v>86</v>
      </c>
      <c r="K5" s="58"/>
      <c r="L5" s="58"/>
      <c r="M5" s="58"/>
      <c r="N5" s="58"/>
      <c r="O5" s="45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</row>
    <row r="6" spans="1:53" s="46" customFormat="1" ht="14.25" customHeight="1" x14ac:dyDescent="0.2">
      <c r="A6" s="49"/>
      <c r="C6" s="50"/>
      <c r="D6" s="48"/>
      <c r="E6" s="44"/>
      <c r="F6" s="44"/>
      <c r="G6" s="44"/>
      <c r="H6" s="44"/>
      <c r="I6" s="44"/>
      <c r="J6" s="51"/>
      <c r="K6" s="51"/>
      <c r="L6" s="51" t="s">
        <v>87</v>
      </c>
      <c r="M6" s="52"/>
      <c r="N6" s="52"/>
      <c r="O6" s="45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</row>
    <row r="7" spans="1:53" s="46" customFormat="1" ht="14.25" customHeight="1" x14ac:dyDescent="0.2">
      <c r="A7" s="49"/>
      <c r="B7" s="53"/>
      <c r="C7" s="53"/>
      <c r="D7" s="53"/>
      <c r="E7" s="44"/>
      <c r="F7" s="44"/>
      <c r="G7" s="44"/>
      <c r="H7" s="44"/>
      <c r="I7" s="44"/>
      <c r="J7" s="59" t="s">
        <v>88</v>
      </c>
      <c r="K7" s="59"/>
      <c r="L7" s="59"/>
      <c r="M7" s="59"/>
      <c r="N7" s="59"/>
      <c r="O7" s="59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</row>
    <row r="8" spans="1:53" s="55" customFormat="1" ht="14.25" customHeight="1" x14ac:dyDescent="0.2">
      <c r="A8" s="54"/>
      <c r="J8" s="45"/>
      <c r="K8" s="45"/>
      <c r="L8" s="45"/>
      <c r="M8" s="45"/>
      <c r="N8" s="45"/>
      <c r="O8" s="45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</row>
    <row r="9" spans="1:53" customFormat="1" ht="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53" customFormat="1" ht="28.5" customHeight="1" x14ac:dyDescent="0.25">
      <c r="A10" s="66" t="s">
        <v>78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53" customFormat="1" ht="21" customHeight="1" x14ac:dyDescent="0.25">
      <c r="A11" s="65" t="s">
        <v>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</row>
    <row r="12" spans="1:53" customFormat="1" ht="15" x14ac:dyDescent="0.25">
      <c r="A12" s="67" t="s">
        <v>89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T12" s="4" t="s">
        <v>2</v>
      </c>
    </row>
    <row r="13" spans="1:53" customFormat="1" ht="15.75" customHeight="1" x14ac:dyDescent="0.25">
      <c r="A13" s="68" t="s">
        <v>3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53" customFormat="1" ht="15" x14ac:dyDescent="0.25">
      <c r="A14" s="6"/>
      <c r="B14" s="7" t="s">
        <v>4</v>
      </c>
      <c r="C14" s="69"/>
      <c r="D14" s="69"/>
      <c r="E14" s="69"/>
      <c r="F14" s="69"/>
      <c r="G14" s="69"/>
      <c r="H14" s="8"/>
      <c r="I14" s="8"/>
      <c r="J14" s="8"/>
      <c r="K14" s="8"/>
      <c r="L14" s="8"/>
      <c r="M14" s="8"/>
      <c r="N14" s="8"/>
      <c r="O14" s="6"/>
      <c r="U14" s="9" t="s">
        <v>0</v>
      </c>
    </row>
    <row r="15" spans="1:53" customFormat="1" ht="12.75" customHeight="1" x14ac:dyDescent="0.25">
      <c r="B15" s="10" t="s">
        <v>5</v>
      </c>
      <c r="C15" s="10"/>
      <c r="D15" s="11"/>
      <c r="E15" s="12">
        <v>4430310</v>
      </c>
      <c r="F15" s="13" t="s">
        <v>6</v>
      </c>
      <c r="H15" s="10"/>
      <c r="I15" s="10"/>
      <c r="J15" s="10"/>
      <c r="K15" s="10"/>
      <c r="L15" s="10"/>
      <c r="M15" s="14"/>
      <c r="N15" s="10"/>
    </row>
    <row r="16" spans="1:53" customFormat="1" ht="12.75" customHeight="1" x14ac:dyDescent="0.25">
      <c r="B16" s="10" t="s">
        <v>7</v>
      </c>
      <c r="D16" s="11"/>
      <c r="E16" s="12">
        <v>3691925</v>
      </c>
      <c r="F16" s="13" t="s">
        <v>6</v>
      </c>
      <c r="H16" s="10"/>
      <c r="I16" s="10"/>
      <c r="J16" s="10"/>
      <c r="K16" s="10"/>
      <c r="L16" s="10"/>
      <c r="M16" s="14"/>
      <c r="N16" s="10"/>
    </row>
    <row r="17" spans="1:25" customFormat="1" ht="12.75" customHeight="1" x14ac:dyDescent="0.25">
      <c r="B17" s="10" t="s">
        <v>8</v>
      </c>
      <c r="C17" s="10"/>
      <c r="D17" s="11"/>
      <c r="E17" s="12"/>
      <c r="F17" s="13" t="s">
        <v>6</v>
      </c>
      <c r="H17" s="10"/>
      <c r="J17" s="10"/>
      <c r="K17" s="10"/>
      <c r="L17" s="10"/>
      <c r="M17" s="15"/>
      <c r="N17" s="16"/>
    </row>
    <row r="18" spans="1:25" customFormat="1" ht="12.75" customHeight="1" x14ac:dyDescent="0.25">
      <c r="B18" s="10" t="s">
        <v>9</v>
      </c>
      <c r="C18" s="10"/>
      <c r="D18" s="17"/>
      <c r="E18" s="12"/>
      <c r="F18" s="13" t="s">
        <v>10</v>
      </c>
      <c r="H18" s="10"/>
      <c r="J18" s="10"/>
      <c r="K18" s="10"/>
      <c r="L18" s="10"/>
      <c r="M18" s="18"/>
      <c r="N18" s="13"/>
    </row>
    <row r="19" spans="1:25" customFormat="1" ht="12.75" customHeight="1" x14ac:dyDescent="0.25">
      <c r="B19" s="10" t="s">
        <v>11</v>
      </c>
      <c r="C19" s="10"/>
      <c r="D19" s="17"/>
      <c r="E19" s="12"/>
      <c r="F19" s="13" t="s">
        <v>10</v>
      </c>
      <c r="H19" s="10"/>
      <c r="J19" s="10"/>
      <c r="K19" s="10"/>
      <c r="L19" s="10"/>
      <c r="M19" s="18"/>
      <c r="N19" s="13"/>
    </row>
    <row r="20" spans="1:25" customFormat="1" ht="15" x14ac:dyDescent="0.25">
      <c r="B20" s="10" t="s">
        <v>12</v>
      </c>
      <c r="C20" s="10"/>
      <c r="E20" s="19"/>
      <c r="F20" s="70"/>
      <c r="G20" s="70"/>
      <c r="H20" s="70"/>
      <c r="I20" s="70"/>
      <c r="J20" s="70"/>
      <c r="K20" s="70"/>
      <c r="L20" s="70"/>
      <c r="M20" s="70"/>
      <c r="N20" s="70"/>
      <c r="O20" s="70"/>
      <c r="V20" s="9" t="s">
        <v>0</v>
      </c>
    </row>
    <row r="21" spans="1:25" customFormat="1" ht="12.75" customHeight="1" x14ac:dyDescent="0.25">
      <c r="A21" s="10"/>
      <c r="B21" s="10"/>
      <c r="D21" s="19"/>
      <c r="E21" s="16"/>
      <c r="F21" s="20"/>
      <c r="G21" s="21"/>
      <c r="H21" s="10"/>
      <c r="I21" s="10"/>
      <c r="J21" s="10"/>
      <c r="K21" s="10"/>
      <c r="L21" s="22"/>
      <c r="M21" s="10"/>
    </row>
    <row r="22" spans="1:25" customFormat="1" ht="36" customHeight="1" x14ac:dyDescent="0.25">
      <c r="A22" s="71" t="s">
        <v>13</v>
      </c>
      <c r="B22" s="71" t="s">
        <v>14</v>
      </c>
      <c r="C22" s="71" t="s">
        <v>15</v>
      </c>
      <c r="D22" s="71"/>
      <c r="E22" s="71"/>
      <c r="F22" s="71" t="s">
        <v>16</v>
      </c>
      <c r="G22" s="71" t="s">
        <v>17</v>
      </c>
      <c r="H22" s="71" t="s">
        <v>18</v>
      </c>
      <c r="I22" s="71"/>
      <c r="J22" s="71"/>
      <c r="K22" s="71"/>
      <c r="L22" s="71" t="s">
        <v>19</v>
      </c>
      <c r="M22" s="71"/>
      <c r="N22" s="71"/>
      <c r="O22" s="71"/>
    </row>
    <row r="23" spans="1:25" customFormat="1" ht="28.5" customHeight="1" x14ac:dyDescent="0.25">
      <c r="A23" s="71"/>
      <c r="B23" s="71"/>
      <c r="C23" s="71"/>
      <c r="D23" s="71"/>
      <c r="E23" s="71"/>
      <c r="F23" s="71"/>
      <c r="G23" s="71"/>
      <c r="H23" s="71" t="s">
        <v>20</v>
      </c>
      <c r="I23" s="71" t="s">
        <v>21</v>
      </c>
      <c r="J23" s="71"/>
      <c r="K23" s="71"/>
      <c r="L23" s="71" t="s">
        <v>20</v>
      </c>
      <c r="M23" s="72" t="s">
        <v>21</v>
      </c>
      <c r="N23" s="72"/>
      <c r="O23" s="72"/>
    </row>
    <row r="24" spans="1:25" customFormat="1" ht="15" customHeight="1" x14ac:dyDescent="0.25">
      <c r="A24" s="71"/>
      <c r="B24" s="71"/>
      <c r="C24" s="71"/>
      <c r="D24" s="71"/>
      <c r="E24" s="71"/>
      <c r="F24" s="71"/>
      <c r="G24" s="71"/>
      <c r="H24" s="71"/>
      <c r="I24" s="24" t="s">
        <v>22</v>
      </c>
      <c r="J24" s="24" t="s">
        <v>23</v>
      </c>
      <c r="K24" s="24" t="s">
        <v>24</v>
      </c>
      <c r="L24" s="71"/>
      <c r="M24" s="24" t="s">
        <v>22</v>
      </c>
      <c r="N24" s="24" t="s">
        <v>23</v>
      </c>
      <c r="O24" s="24" t="s">
        <v>24</v>
      </c>
    </row>
    <row r="25" spans="1:25" customFormat="1" ht="15" x14ac:dyDescent="0.25">
      <c r="A25" s="23">
        <v>1</v>
      </c>
      <c r="B25" s="23">
        <v>2</v>
      </c>
      <c r="C25" s="72">
        <v>3</v>
      </c>
      <c r="D25" s="72"/>
      <c r="E25" s="72"/>
      <c r="F25" s="23">
        <v>4</v>
      </c>
      <c r="G25" s="23">
        <v>5</v>
      </c>
      <c r="H25" s="23">
        <v>6</v>
      </c>
      <c r="I25" s="23">
        <v>7</v>
      </c>
      <c r="J25" s="23">
        <v>8</v>
      </c>
      <c r="K25" s="23">
        <v>9</v>
      </c>
      <c r="L25" s="23">
        <v>10</v>
      </c>
      <c r="M25" s="23">
        <v>11</v>
      </c>
      <c r="N25" s="23">
        <v>12</v>
      </c>
      <c r="O25" s="23">
        <v>13</v>
      </c>
    </row>
    <row r="26" spans="1:25" customFormat="1" ht="15" x14ac:dyDescent="0.25">
      <c r="A26" s="73" t="s">
        <v>25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W26" s="25" t="s">
        <v>25</v>
      </c>
    </row>
    <row r="27" spans="1:25" customFormat="1" ht="34.5" x14ac:dyDescent="0.25">
      <c r="A27" s="26" t="s">
        <v>26</v>
      </c>
      <c r="B27" s="27" t="s">
        <v>27</v>
      </c>
      <c r="C27" s="74" t="s">
        <v>28</v>
      </c>
      <c r="D27" s="74"/>
      <c r="E27" s="74"/>
      <c r="F27" s="26" t="s">
        <v>29</v>
      </c>
      <c r="G27" s="28">
        <v>1</v>
      </c>
      <c r="H27" s="29">
        <v>300000</v>
      </c>
      <c r="I27" s="30"/>
      <c r="J27" s="30"/>
      <c r="K27" s="30"/>
      <c r="L27" s="31">
        <v>300000</v>
      </c>
      <c r="M27" s="30"/>
      <c r="N27" s="30"/>
      <c r="O27" s="30"/>
      <c r="W27" s="25"/>
      <c r="X27" s="2" t="s">
        <v>28</v>
      </c>
    </row>
    <row r="28" spans="1:25" customFormat="1" ht="15" x14ac:dyDescent="0.25">
      <c r="A28" s="75" t="s">
        <v>30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32">
        <v>300000</v>
      </c>
      <c r="M28" s="33"/>
      <c r="N28" s="33"/>
      <c r="O28" s="33"/>
      <c r="W28" s="25"/>
      <c r="Y28" s="34" t="s">
        <v>30</v>
      </c>
    </row>
    <row r="29" spans="1:25" customFormat="1" ht="15" x14ac:dyDescent="0.25">
      <c r="A29" s="75" t="s">
        <v>31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32">
        <v>498625</v>
      </c>
      <c r="M29" s="33"/>
      <c r="N29" s="33"/>
      <c r="O29" s="33"/>
      <c r="W29" s="25"/>
      <c r="Y29" s="34" t="s">
        <v>31</v>
      </c>
    </row>
    <row r="30" spans="1:25" customFormat="1" ht="15" x14ac:dyDescent="0.25">
      <c r="A30" s="75" t="s">
        <v>32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35">
        <v>498625</v>
      </c>
      <c r="M30" s="33"/>
      <c r="N30" s="33"/>
      <c r="O30" s="33"/>
      <c r="W30" s="25"/>
      <c r="Y30" s="34" t="s">
        <v>32</v>
      </c>
    </row>
    <row r="31" spans="1:25" customFormat="1" ht="15" x14ac:dyDescent="0.25">
      <c r="A31" s="73" t="s">
        <v>33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W31" s="25" t="s">
        <v>33</v>
      </c>
      <c r="Y31" s="34"/>
    </row>
    <row r="32" spans="1:25" customFormat="1" ht="34.5" x14ac:dyDescent="0.25">
      <c r="A32" s="26" t="s">
        <v>34</v>
      </c>
      <c r="B32" s="27" t="s">
        <v>35</v>
      </c>
      <c r="C32" s="74" t="s">
        <v>36</v>
      </c>
      <c r="D32" s="74"/>
      <c r="E32" s="74"/>
      <c r="F32" s="26" t="s">
        <v>37</v>
      </c>
      <c r="G32" s="28">
        <v>1</v>
      </c>
      <c r="H32" s="29">
        <v>1598100</v>
      </c>
      <c r="I32" s="30"/>
      <c r="J32" s="30"/>
      <c r="K32" s="30"/>
      <c r="L32" s="31">
        <v>1598100</v>
      </c>
      <c r="M32" s="30"/>
      <c r="N32" s="30"/>
      <c r="O32" s="30"/>
      <c r="W32" s="25"/>
      <c r="X32" s="2" t="s">
        <v>36</v>
      </c>
      <c r="Y32" s="34"/>
    </row>
    <row r="33" spans="1:28" customFormat="1" ht="15" x14ac:dyDescent="0.25">
      <c r="A33" s="36"/>
      <c r="B33" s="37" t="s">
        <v>38</v>
      </c>
      <c r="C33" s="76" t="s">
        <v>39</v>
      </c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7"/>
      <c r="W33" s="25"/>
      <c r="Y33" s="34"/>
      <c r="Z33" s="2" t="s">
        <v>39</v>
      </c>
    </row>
    <row r="34" spans="1:28" customFormat="1" ht="33.75" x14ac:dyDescent="0.25">
      <c r="A34" s="26" t="s">
        <v>40</v>
      </c>
      <c r="B34" s="27" t="s">
        <v>41</v>
      </c>
      <c r="C34" s="74" t="s">
        <v>42</v>
      </c>
      <c r="D34" s="74"/>
      <c r="E34" s="74"/>
      <c r="F34" s="26" t="s">
        <v>43</v>
      </c>
      <c r="G34" s="28">
        <v>20</v>
      </c>
      <c r="H34" s="29">
        <v>5184</v>
      </c>
      <c r="I34" s="30"/>
      <c r="J34" s="30"/>
      <c r="K34" s="30"/>
      <c r="L34" s="31">
        <v>103680</v>
      </c>
      <c r="M34" s="30"/>
      <c r="N34" s="30"/>
      <c r="O34" s="30"/>
      <c r="W34" s="25"/>
      <c r="X34" s="2" t="s">
        <v>42</v>
      </c>
      <c r="Y34" s="34"/>
    </row>
    <row r="35" spans="1:28" customFormat="1" ht="15" x14ac:dyDescent="0.25">
      <c r="A35" s="36"/>
      <c r="B35" s="37" t="s">
        <v>44</v>
      </c>
      <c r="C35" s="76" t="s">
        <v>45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7"/>
      <c r="W35" s="25"/>
      <c r="Y35" s="34"/>
      <c r="Z35" s="2" t="s">
        <v>45</v>
      </c>
    </row>
    <row r="36" spans="1:28" customFormat="1" ht="23.25" x14ac:dyDescent="0.25">
      <c r="A36" s="26" t="s">
        <v>46</v>
      </c>
      <c r="B36" s="27" t="s">
        <v>47</v>
      </c>
      <c r="C36" s="74" t="s">
        <v>48</v>
      </c>
      <c r="D36" s="74"/>
      <c r="E36" s="74"/>
      <c r="F36" s="26" t="s">
        <v>49</v>
      </c>
      <c r="G36" s="28">
        <v>1</v>
      </c>
      <c r="H36" s="29">
        <v>168480</v>
      </c>
      <c r="I36" s="30"/>
      <c r="J36" s="30"/>
      <c r="K36" s="30"/>
      <c r="L36" s="31">
        <v>168480</v>
      </c>
      <c r="M36" s="30"/>
      <c r="N36" s="30"/>
      <c r="O36" s="30"/>
      <c r="W36" s="25"/>
      <c r="X36" s="2" t="s">
        <v>48</v>
      </c>
      <c r="Y36" s="34"/>
    </row>
    <row r="37" spans="1:28" customFormat="1" ht="15" x14ac:dyDescent="0.25">
      <c r="A37" s="36"/>
      <c r="B37" s="37" t="s">
        <v>50</v>
      </c>
      <c r="C37" s="76" t="s">
        <v>51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7"/>
      <c r="W37" s="25"/>
      <c r="Y37" s="34"/>
      <c r="Z37" s="2" t="s">
        <v>51</v>
      </c>
    </row>
    <row r="38" spans="1:28" customFormat="1" ht="79.5" x14ac:dyDescent="0.25">
      <c r="A38" s="26" t="s">
        <v>52</v>
      </c>
      <c r="B38" s="27" t="s">
        <v>53</v>
      </c>
      <c r="C38" s="74" t="s">
        <v>54</v>
      </c>
      <c r="D38" s="74"/>
      <c r="E38" s="74"/>
      <c r="F38" s="26" t="s">
        <v>55</v>
      </c>
      <c r="G38" s="28">
        <v>20</v>
      </c>
      <c r="H38" s="29">
        <v>2550</v>
      </c>
      <c r="I38" s="30"/>
      <c r="J38" s="30"/>
      <c r="K38" s="30"/>
      <c r="L38" s="31">
        <v>51000</v>
      </c>
      <c r="M38" s="30"/>
      <c r="N38" s="30"/>
      <c r="O38" s="30"/>
      <c r="W38" s="25"/>
      <c r="X38" s="2" t="s">
        <v>54</v>
      </c>
      <c r="Y38" s="34"/>
    </row>
    <row r="39" spans="1:28" customFormat="1" ht="15" x14ac:dyDescent="0.25">
      <c r="A39" s="75" t="s">
        <v>30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32">
        <v>1921260</v>
      </c>
      <c r="M39" s="33"/>
      <c r="N39" s="33"/>
      <c r="O39" s="33"/>
      <c r="W39" s="25"/>
      <c r="Y39" s="34" t="s">
        <v>30</v>
      </c>
    </row>
    <row r="40" spans="1:28" customFormat="1" ht="15" x14ac:dyDescent="0.25">
      <c r="A40" s="75" t="s">
        <v>31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32">
        <v>3193300</v>
      </c>
      <c r="M40" s="33"/>
      <c r="N40" s="33"/>
      <c r="O40" s="33"/>
      <c r="W40" s="25"/>
      <c r="Y40" s="34" t="s">
        <v>31</v>
      </c>
    </row>
    <row r="41" spans="1:28" customFormat="1" ht="15" x14ac:dyDescent="0.25">
      <c r="A41" s="75" t="s">
        <v>56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35">
        <v>3193300</v>
      </c>
      <c r="M41" s="33"/>
      <c r="N41" s="33"/>
      <c r="O41" s="33"/>
      <c r="W41" s="25"/>
      <c r="Y41" s="34" t="s">
        <v>56</v>
      </c>
    </row>
    <row r="42" spans="1:28" customFormat="1" ht="15" x14ac:dyDescent="0.25">
      <c r="A42" s="75" t="s">
        <v>57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32">
        <v>2221260</v>
      </c>
      <c r="M42" s="33"/>
      <c r="N42" s="33"/>
      <c r="O42" s="33"/>
      <c r="AA42" s="34" t="s">
        <v>57</v>
      </c>
    </row>
    <row r="43" spans="1:28" customFormat="1" ht="15" x14ac:dyDescent="0.25">
      <c r="A43" s="75" t="s">
        <v>58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32">
        <v>3691925</v>
      </c>
      <c r="M43" s="33"/>
      <c r="N43" s="33"/>
      <c r="O43" s="33"/>
      <c r="AA43" s="34" t="s">
        <v>58</v>
      </c>
    </row>
    <row r="44" spans="1:28" customFormat="1" ht="15" x14ac:dyDescent="0.25">
      <c r="A44" s="75" t="s">
        <v>59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33"/>
      <c r="M44" s="33"/>
      <c r="N44" s="33"/>
      <c r="O44" s="33"/>
      <c r="AA44" s="34" t="s">
        <v>59</v>
      </c>
    </row>
    <row r="45" spans="1:28" customFormat="1" ht="15" x14ac:dyDescent="0.25">
      <c r="A45" s="78" t="s">
        <v>60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30"/>
      <c r="M45" s="30"/>
      <c r="N45" s="30"/>
      <c r="O45" s="30"/>
      <c r="AA45" s="34"/>
      <c r="AB45" s="2" t="s">
        <v>60</v>
      </c>
    </row>
    <row r="46" spans="1:28" customFormat="1" ht="15" x14ac:dyDescent="0.25">
      <c r="A46" s="78" t="s">
        <v>61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31">
        <v>2221260</v>
      </c>
      <c r="M46" s="30"/>
      <c r="N46" s="30"/>
      <c r="O46" s="30"/>
      <c r="AA46" s="34"/>
      <c r="AB46" s="2" t="s">
        <v>61</v>
      </c>
    </row>
    <row r="47" spans="1:28" customFormat="1" ht="15" x14ac:dyDescent="0.25">
      <c r="A47" s="78" t="s">
        <v>62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31">
        <v>2372306</v>
      </c>
      <c r="M47" s="30"/>
      <c r="N47" s="30"/>
      <c r="O47" s="30"/>
      <c r="AA47" s="34"/>
      <c r="AB47" s="2" t="s">
        <v>62</v>
      </c>
    </row>
    <row r="48" spans="1:28" customFormat="1" ht="15" x14ac:dyDescent="0.25">
      <c r="A48" s="78" t="s">
        <v>63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31">
        <v>2507527</v>
      </c>
      <c r="M48" s="30"/>
      <c r="N48" s="30"/>
      <c r="O48" s="30"/>
      <c r="AA48" s="34"/>
      <c r="AB48" s="2" t="s">
        <v>63</v>
      </c>
    </row>
    <row r="49" spans="1:29" customFormat="1" ht="15" x14ac:dyDescent="0.25">
      <c r="A49" s="78" t="s">
        <v>64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31">
        <v>2637918</v>
      </c>
      <c r="M49" s="30"/>
      <c r="N49" s="30"/>
      <c r="O49" s="30"/>
      <c r="AA49" s="34"/>
      <c r="AB49" s="2" t="s">
        <v>64</v>
      </c>
    </row>
    <row r="50" spans="1:29" customFormat="1" ht="15" x14ac:dyDescent="0.25">
      <c r="A50" s="78" t="s">
        <v>65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31">
        <v>3023054</v>
      </c>
      <c r="M50" s="30"/>
      <c r="N50" s="30"/>
      <c r="O50" s="30"/>
      <c r="AA50" s="34"/>
      <c r="AB50" s="2" t="s">
        <v>65</v>
      </c>
    </row>
    <row r="51" spans="1:29" customFormat="1" ht="15" x14ac:dyDescent="0.25">
      <c r="A51" s="78" t="s">
        <v>66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31">
        <v>3198391</v>
      </c>
      <c r="M51" s="30"/>
      <c r="N51" s="30"/>
      <c r="O51" s="30"/>
      <c r="AA51" s="34"/>
      <c r="AB51" s="2" t="s">
        <v>66</v>
      </c>
    </row>
    <row r="52" spans="1:29" customFormat="1" ht="15" x14ac:dyDescent="0.25">
      <c r="A52" s="78" t="s">
        <v>67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31">
        <v>3367906</v>
      </c>
      <c r="M52" s="30"/>
      <c r="N52" s="30"/>
      <c r="O52" s="30"/>
      <c r="AA52" s="34"/>
      <c r="AB52" s="2" t="s">
        <v>67</v>
      </c>
    </row>
    <row r="53" spans="1:29" customFormat="1" ht="15" x14ac:dyDescent="0.25">
      <c r="A53" s="78" t="s">
        <v>68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31">
        <v>3529565</v>
      </c>
      <c r="M53" s="30"/>
      <c r="N53" s="30"/>
      <c r="O53" s="30"/>
      <c r="AA53" s="34"/>
      <c r="AB53" s="2" t="s">
        <v>68</v>
      </c>
    </row>
    <row r="54" spans="1:29" customFormat="1" ht="15" x14ac:dyDescent="0.25">
      <c r="A54" s="78" t="s">
        <v>69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31">
        <v>3691925</v>
      </c>
      <c r="M54" s="30"/>
      <c r="N54" s="30"/>
      <c r="O54" s="30"/>
      <c r="AA54" s="34"/>
      <c r="AB54" s="2" t="s">
        <v>69</v>
      </c>
    </row>
    <row r="55" spans="1:29" customFormat="1" ht="15" x14ac:dyDescent="0.25">
      <c r="A55" s="80" t="s">
        <v>79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30"/>
      <c r="M55" s="30"/>
      <c r="N55" s="30"/>
      <c r="O55" s="30"/>
      <c r="AA55" s="34"/>
      <c r="AB55" s="2" t="s">
        <v>70</v>
      </c>
    </row>
    <row r="56" spans="1:29" customFormat="1" ht="15" x14ac:dyDescent="0.25">
      <c r="A56" s="80" t="s">
        <v>80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40">
        <f>L29</f>
        <v>498625</v>
      </c>
      <c r="M56" s="30"/>
      <c r="N56" s="30"/>
      <c r="O56" s="30"/>
      <c r="AA56" s="34"/>
      <c r="AB56" s="2" t="s">
        <v>71</v>
      </c>
    </row>
    <row r="57" spans="1:29" customFormat="1" ht="15" x14ac:dyDescent="0.25">
      <c r="A57" s="80" t="s">
        <v>81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31">
        <f>(L54-L56)*0.7</f>
        <v>2235310</v>
      </c>
      <c r="M57" s="30"/>
      <c r="N57" s="30"/>
      <c r="O57" s="30"/>
      <c r="AA57" s="34"/>
      <c r="AB57" s="2" t="s">
        <v>72</v>
      </c>
    </row>
    <row r="58" spans="1:29" customFormat="1" ht="15" x14ac:dyDescent="0.25">
      <c r="A58" s="80" t="s">
        <v>82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31">
        <f>(L54-L56)*0.3</f>
        <v>957990</v>
      </c>
      <c r="M58" s="30"/>
      <c r="N58" s="30"/>
      <c r="O58" s="30"/>
      <c r="AA58" s="34"/>
      <c r="AB58" s="2" t="s">
        <v>73</v>
      </c>
    </row>
    <row r="59" spans="1:29" customFormat="1" ht="15" x14ac:dyDescent="0.25">
      <c r="A59" s="81" t="s">
        <v>83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41">
        <f>L56+L57+L58</f>
        <v>3691925</v>
      </c>
      <c r="M59" s="30"/>
      <c r="N59" s="30"/>
      <c r="O59" s="30"/>
      <c r="AA59" s="34"/>
      <c r="AB59" s="2" t="s">
        <v>74</v>
      </c>
    </row>
    <row r="60" spans="1:29" customFormat="1" ht="15" x14ac:dyDescent="0.25">
      <c r="A60" s="78" t="s">
        <v>75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29">
        <v>738385</v>
      </c>
      <c r="M60" s="30"/>
      <c r="N60" s="30"/>
      <c r="O60" s="30"/>
      <c r="AA60" s="34"/>
      <c r="AB60" s="2" t="s">
        <v>75</v>
      </c>
    </row>
    <row r="61" spans="1:29" customFormat="1" ht="15" x14ac:dyDescent="0.25">
      <c r="A61" s="75" t="s">
        <v>76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35">
        <v>4430310</v>
      </c>
      <c r="M61" s="33"/>
      <c r="N61" s="33"/>
      <c r="O61" s="30"/>
      <c r="AA61" s="34"/>
      <c r="AC61" s="34" t="s">
        <v>76</v>
      </c>
    </row>
    <row r="62" spans="1:29" customFormat="1" ht="29.2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29" s="10" customFormat="1" ht="12.75" customHeight="1" x14ac:dyDescent="0.25">
      <c r="A63" s="82" t="s">
        <v>90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/>
      <c r="Q63"/>
      <c r="R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s="10" customFormat="1" ht="12.75" customHeight="1" x14ac:dyDescent="0.25">
      <c r="A64" s="83" t="s">
        <v>77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/>
      <c r="Q64"/>
      <c r="R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s="10" customFormat="1" ht="13.5" customHeight="1" x14ac:dyDescent="0.25">
      <c r="A65" s="7"/>
      <c r="B65" s="7"/>
      <c r="C65" s="7"/>
      <c r="D65" s="7"/>
      <c r="E65" s="7"/>
      <c r="F65" s="7"/>
      <c r="G65" s="7"/>
      <c r="H65" s="38"/>
      <c r="I65" s="39"/>
      <c r="J65" s="39"/>
      <c r="K65" s="39"/>
      <c r="L65" s="7"/>
      <c r="M65" s="7"/>
      <c r="N65" s="7"/>
      <c r="O65" s="7"/>
      <c r="P65"/>
      <c r="Q65"/>
      <c r="R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s="10" customFormat="1" ht="12.75" customHeight="1" x14ac:dyDescent="0.25">
      <c r="A66" s="82" t="s">
        <v>91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s="10" customFormat="1" ht="12.75" customHeight="1" x14ac:dyDescent="0.25">
      <c r="A67" s="83" t="s">
        <v>77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s="10" customFormat="1" ht="13.5" customHeight="1" x14ac:dyDescent="0.25">
      <c r="A68" s="7"/>
      <c r="B68" s="7"/>
      <c r="C68" s="7"/>
      <c r="D68" s="7"/>
      <c r="E68" s="7"/>
      <c r="F68" s="7"/>
      <c r="G68" s="7"/>
      <c r="H68" s="38"/>
      <c r="I68" s="39"/>
      <c r="J68" s="39"/>
      <c r="K68" s="39"/>
      <c r="L68" s="7"/>
      <c r="M68" s="7"/>
      <c r="N68" s="7"/>
      <c r="O68" s="7"/>
      <c r="P68"/>
      <c r="Q68"/>
      <c r="R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customFormat="1" ht="15" x14ac:dyDescent="0.25">
      <c r="A69" s="6"/>
      <c r="B69" s="6"/>
      <c r="C69" s="6"/>
      <c r="D69" s="6"/>
      <c r="E69" s="6"/>
      <c r="F69" s="6"/>
      <c r="G69" s="6"/>
      <c r="H69" s="7"/>
      <c r="I69" s="79"/>
      <c r="J69" s="79"/>
      <c r="K69" s="79"/>
      <c r="L69" s="6"/>
      <c r="M69" s="6"/>
      <c r="N69" s="6"/>
      <c r="O69" s="6"/>
    </row>
  </sheetData>
  <mergeCells count="67">
    <mergeCell ref="I69:K69"/>
    <mergeCell ref="A55:K55"/>
    <mergeCell ref="A56:K56"/>
    <mergeCell ref="A57:K57"/>
    <mergeCell ref="A58:K58"/>
    <mergeCell ref="A59:K59"/>
    <mergeCell ref="A63:O63"/>
    <mergeCell ref="A64:O64"/>
    <mergeCell ref="A66:O66"/>
    <mergeCell ref="A67:O67"/>
    <mergeCell ref="A60:K60"/>
    <mergeCell ref="A61:K61"/>
    <mergeCell ref="A50:K50"/>
    <mergeCell ref="A51:K51"/>
    <mergeCell ref="A52:K52"/>
    <mergeCell ref="A53:K53"/>
    <mergeCell ref="A54:K54"/>
    <mergeCell ref="A45:K45"/>
    <mergeCell ref="A46:K46"/>
    <mergeCell ref="A47:K47"/>
    <mergeCell ref="A48:K48"/>
    <mergeCell ref="A49:K49"/>
    <mergeCell ref="A40:K40"/>
    <mergeCell ref="A41:K41"/>
    <mergeCell ref="A42:K42"/>
    <mergeCell ref="A43:K43"/>
    <mergeCell ref="A44:K44"/>
    <mergeCell ref="C35:O35"/>
    <mergeCell ref="C36:E36"/>
    <mergeCell ref="C37:O37"/>
    <mergeCell ref="C38:E38"/>
    <mergeCell ref="A39:K39"/>
    <mergeCell ref="A30:K30"/>
    <mergeCell ref="A31:O31"/>
    <mergeCell ref="C32:E32"/>
    <mergeCell ref="C33:O33"/>
    <mergeCell ref="C34:E34"/>
    <mergeCell ref="C25:E25"/>
    <mergeCell ref="A26:O26"/>
    <mergeCell ref="C27:E27"/>
    <mergeCell ref="A28:K28"/>
    <mergeCell ref="A29:K29"/>
    <mergeCell ref="A13:O13"/>
    <mergeCell ref="C14:G14"/>
    <mergeCell ref="F20:O20"/>
    <mergeCell ref="A22:A24"/>
    <mergeCell ref="B22:B24"/>
    <mergeCell ref="C22:E24"/>
    <mergeCell ref="F22:F24"/>
    <mergeCell ref="G22:G24"/>
    <mergeCell ref="H22:K22"/>
    <mergeCell ref="L22:O22"/>
    <mergeCell ref="H23:H24"/>
    <mergeCell ref="I23:K23"/>
    <mergeCell ref="L23:L24"/>
    <mergeCell ref="M23:O23"/>
    <mergeCell ref="A10:O10"/>
    <mergeCell ref="A11:O11"/>
    <mergeCell ref="A12:O12"/>
    <mergeCell ref="A5:D5"/>
    <mergeCell ref="J5:N5"/>
    <mergeCell ref="J7:O7"/>
    <mergeCell ref="A2:O2"/>
    <mergeCell ref="A3:C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ТП-37 зам тран</vt:lpstr>
      <vt:lpstr>'смета Реконструк ТП-37 зам тран'!Заголовки_для_печати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2024-02-26T07:47:43Z</cp:lastPrinted>
  <dcterms:created xsi:type="dcterms:W3CDTF">2020-09-30T08:50:27Z</dcterms:created>
  <dcterms:modified xsi:type="dcterms:W3CDTF">2024-02-26T07:48:10Z</dcterms:modified>
</cp:coreProperties>
</file>