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30 Реконструкция зданий Руд.4 и Хлеб.2Б\ПТЭО\"/>
    </mc:Choice>
  </mc:AlternateContent>
  <xr:revisionPtr revIDLastSave="0" documentId="13_ncr:1_{FB997D94-1A04-4886-AD72-22495AEE6D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АСТУ - Полный локаль" sheetId="1" r:id="rId1"/>
  </sheets>
  <definedNames>
    <definedName name="_xlnm.Print_Titles" localSheetId="0">'Реконструк АСТУ - Полный локаль'!$12:$12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7" i="1" l="1"/>
  <c r="D69" i="1" s="1"/>
  <c r="D70" i="1" l="1"/>
  <c r="D71" i="1" s="1"/>
</calcChain>
</file>

<file path=xl/sharedStrings.xml><?xml version="1.0" encoding="utf-8"?>
<sst xmlns="http://schemas.openxmlformats.org/spreadsheetml/2006/main" count="166" uniqueCount="79">
  <si>
    <t/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</si>
  <si>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</si>
  <si>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</si>
  <si>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</si>
  <si>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</si>
  <si>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</si>
  <si>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</si>
  <si>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</si>
  <si>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</si>
  <si>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</si>
  <si>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</si>
  <si>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</si>
  <si>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</si>
  <si>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2026 г.</t>
  </si>
  <si>
    <t>1</t>
  </si>
  <si>
    <t>Проектно-изыскательские работы для отдельных элементов электрических сетей стоимостью: от 51 до 150,9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</si>
  <si>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</si>
  <si>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</si>
  <si>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</si>
  <si>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</si>
  <si>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</si>
  <si>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</si>
  <si>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</si>
  <si>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</si>
  <si>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 xml:space="preserve"> дефлятор 2026г. 4,6% ПЗ=1,046</t>
  </si>
  <si>
    <t>Итого прямые затраты по разделу в базисных ценах</t>
  </si>
  <si>
    <t>Итого по разделу 1 Проектные работы 2026 г.</t>
  </si>
  <si>
    <t>Раздел 2. Электромонтажные работы 2026 (ОДС ЦУС)</t>
  </si>
  <si>
    <t>2</t>
  </si>
  <si>
    <t>Сеть связи: УПАТС для предприятия электрических сетей</t>
  </si>
  <si>
    <t>Итого по разделу 2 Электромонтажные работы 2026 (ОДС ЦУС)</t>
  </si>
  <si>
    <t>Раздел 3. Электромонтажные работы 2027 (ОДС РП)</t>
  </si>
  <si>
    <t>3</t>
  </si>
  <si>
    <t xml:space="preserve"> дефлятор 2027г. 4,6% ПЗ=1,046</t>
  </si>
  <si>
    <t>4</t>
  </si>
  <si>
    <t>Системы АСУТП и ТМ:   шкаф гарантированного питания АСУТП и ТМ</t>
  </si>
  <si>
    <t>5</t>
  </si>
  <si>
    <t>Системы АСУТП и ТМ:   сервер АСУТП и ТМ (ССПТИ)</t>
  </si>
  <si>
    <t>6</t>
  </si>
  <si>
    <t>7</t>
  </si>
  <si>
    <t>8</t>
  </si>
  <si>
    <t>Комплекс систем безопасности ПС: СКУД</t>
  </si>
  <si>
    <t>1 точка доступа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</si>
  <si>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</si>
  <si>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</si>
  <si>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</si>
  <si>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</si>
  <si>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</si>
  <si>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</si>
  <si>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Исходный документ</t>
  </si>
  <si>
    <t>Расчет</t>
  </si>
  <si>
    <t>НДС (20%)</t>
  </si>
  <si>
    <t>ВСЕГО с НДС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</si>
  <si>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</si>
  <si>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 xml:space="preserve"> Дефлятор 2024 ПЗ=5,3% (ОЗП=5,3%; ЭМ=5,3% к расх.; ЗПМ=5,3%; МАТ=5,3% к расх.; ТЗ=5,3%; ТЗМ=5,3%)</t>
  </si>
  <si>
    <t>УНЦ(2023)-И15-07</t>
  </si>
  <si>
    <t>Ц1-84-9</t>
  </si>
  <si>
    <t>Сводный сметный расчет стоимости строительства 1.30.3</t>
  </si>
  <si>
    <t>Стоимость по ССРСС, тыс.руб без НДС в ценах 2023 г.</t>
  </si>
  <si>
    <t>Индекс-дефлятор 2024 г.</t>
  </si>
  <si>
    <t>Итого в ценах 2024 г.</t>
  </si>
  <si>
    <t>Раздел 1. Реконструкция здания Хлебозаводская, 2б</t>
  </si>
  <si>
    <t>проектные работы</t>
  </si>
  <si>
    <t>УНЦ(2023)-П6-05</t>
  </si>
  <si>
    <t>Проектные и изыскательские работы для отдельных элементов электрических сетей стоимостью: от 0,6 до 1,09 млн. руб.</t>
  </si>
  <si>
    <t>Накладные расходы 108% ФОТ (от 0)</t>
  </si>
  <si>
    <t>Сметная прибыль 65% ФОТ (от 0)</t>
  </si>
  <si>
    <t>монтажные работы</t>
  </si>
  <si>
    <t xml:space="preserve"> Коэффициент перехода от базового УНЦ электрических сетей (за исключением ВЛ) к уровню УНЦ Кемеровской области - Кузбасс ПЗ=1,63 (ОЗП=1,63; ЭМ=1,63; МАТ=1,63)</t>
  </si>
  <si>
    <t>УНЦ(2023)-И15-06</t>
  </si>
  <si>
    <t>Комплекс систем безопасности ПС: устройство турникета</t>
  </si>
  <si>
    <t>1 шт</t>
  </si>
  <si>
    <t>УНЦ(2023)-И15-03</t>
  </si>
  <si>
    <t>Комплекс систем безопасности ПС: АРМ персонала комплекса систем безопасности</t>
  </si>
  <si>
    <t>Итого по разделу 1 Реконструкция здания Хлебозаводская, 2б</t>
  </si>
  <si>
    <t>Раздел 2. Реконструкция здания Рудокопровая, 4</t>
  </si>
  <si>
    <t>Итого по разделу 2 Реконструкция здания Рудокопровая, 4</t>
  </si>
  <si>
    <t>Объект: Реконструкция здания ул. Хлебозаводская, 2б здания ул. Рудокопровая, 4</t>
  </si>
  <si>
    <t>Стоимость мероприятия согласно ССРСС (4 632,00 тыс. руб. с НДС) не превышает стоимость расчета, выполненного в соответствии с укрупненными нормативами цены (6 720,53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</si>
</sst>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theme="0"/>
      <name val="Arial"/>
      <family val="2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000000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5" fillId="0" borderId="0" xfId="0" applyFont="1" applyAlignment="1"/>
    <xf numFmtId="49" fontId="8" fillId="0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49" fontId="10" fillId="0" borderId="3" xfId="0" applyNumberFormat="1" applyFont="1" applyFill="1" applyBorder="1" applyAlignment="1" applyProtection="1">
      <alignment horizontal="center" wrapText="1"/>
    </xf>
    <xf numFmtId="49" fontId="10" fillId="0" borderId="3" xfId="0" applyNumberFormat="1" applyFont="1" applyFill="1" applyBorder="1" applyAlignment="1" applyProtection="1">
      <alignment wrapText="1"/>
    </xf>
    <xf numFmtId="4" fontId="10" fillId="0" borderId="3" xfId="0" applyNumberFormat="1" applyFont="1" applyFill="1" applyBorder="1" applyAlignment="1" applyProtection="1">
      <alignment wrapText="1"/>
    </xf>
    <xf numFmtId="164" fontId="10" fillId="0" borderId="3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/>
    <xf numFmtId="49" fontId="6" fillId="0" borderId="3" xfId="0" applyNumberFormat="1" applyFont="1" applyFill="1" applyBorder="1" applyAlignment="1" applyProtection="1">
      <alignment wrapText="1"/>
    </xf>
    <xf numFmtId="4" fontId="6" fillId="0" borderId="3" xfId="0" applyNumberFormat="1" applyFont="1" applyFill="1" applyBorder="1" applyAlignment="1" applyProtection="1">
      <alignment wrapText="1"/>
    </xf>
    <xf numFmtId="4" fontId="1" fillId="0" borderId="0" xfId="0" applyNumberFormat="1" applyFont="1" applyFill="1" applyBorder="1" applyAlignment="1" applyProtection="1">
      <alignment horizontal="right"/>
    </xf>
    <xf numFmtId="4" fontId="10" fillId="0" borderId="3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vertical="center"/>
    </xf>
    <xf numFmtId="4" fontId="10" fillId="2" borderId="3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 vertical="top" wrapText="1"/>
    </xf>
    <xf numFmtId="0" fontId="5" fillId="0" borderId="0" xfId="0" applyFont="1" applyAlignment="1">
      <alignment horizontal="center" wrapText="1"/>
    </xf>
    <xf numFmtId="49" fontId="10" fillId="0" borderId="6" xfId="0" applyNumberFormat="1" applyFont="1" applyFill="1" applyBorder="1" applyAlignment="1" applyProtection="1">
      <alignment horizontal="center" wrapText="1"/>
    </xf>
    <xf numFmtId="49" fontId="10" fillId="0" borderId="5" xfId="0" applyNumberFormat="1" applyFont="1" applyFill="1" applyBorder="1" applyAlignment="1" applyProtection="1">
      <alignment horizontal="center" wrapText="1"/>
    </xf>
    <xf numFmtId="49" fontId="10" fillId="0" borderId="7" xfId="0" applyNumberFormat="1" applyFont="1" applyFill="1" applyBorder="1" applyAlignment="1" applyProtection="1">
      <alignment horizontal="center" wrapText="1"/>
    </xf>
    <xf numFmtId="49" fontId="10" fillId="0" borderId="8" xfId="0" applyNumberFormat="1" applyFont="1" applyFill="1" applyBorder="1" applyAlignment="1" applyProtection="1">
      <alignment horizontal="center" wrapText="1"/>
    </xf>
    <xf numFmtId="49" fontId="10" fillId="0" borderId="9" xfId="0" applyNumberFormat="1" applyFont="1" applyFill="1" applyBorder="1" applyAlignment="1" applyProtection="1">
      <alignment horizontal="center" wrapText="1"/>
    </xf>
    <xf numFmtId="49" fontId="10" fillId="0" borderId="6" xfId="0" applyNumberFormat="1" applyFont="1" applyFill="1" applyBorder="1" applyAlignment="1" applyProtection="1">
      <alignment horizontal="right"/>
    </xf>
    <xf numFmtId="49" fontId="10" fillId="0" borderId="5" xfId="0" applyNumberFormat="1" applyFont="1" applyFill="1" applyBorder="1" applyAlignment="1" applyProtection="1">
      <alignment horizontal="right"/>
    </xf>
    <xf numFmtId="49" fontId="6" fillId="0" borderId="6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wrapText="1"/>
    </xf>
    <xf numFmtId="49" fontId="11" fillId="3" borderId="0" xfId="0" applyNumberFormat="1" applyFont="1" applyFill="1" applyBorder="1" applyAlignment="1" applyProtection="1">
      <alignment horizontal="left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left" vertical="center" wrapText="1"/>
    </xf>
    <xf numFmtId="49" fontId="15" fillId="0" borderId="3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1" fontId="15" fillId="0" borderId="3" xfId="0" applyNumberFormat="1" applyFont="1" applyBorder="1" applyAlignment="1">
      <alignment horizontal="center" vertical="top" wrapText="1"/>
    </xf>
    <xf numFmtId="4" fontId="15" fillId="0" borderId="3" xfId="0" applyNumberFormat="1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3" fontId="15" fillId="0" borderId="3" xfId="0" applyNumberFormat="1" applyFont="1" applyBorder="1" applyAlignment="1">
      <alignment horizontal="right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righ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49" fontId="15" fillId="0" borderId="4" xfId="0" applyNumberFormat="1" applyFont="1" applyBorder="1" applyAlignment="1">
      <alignment vertical="top" wrapText="1"/>
    </xf>
    <xf numFmtId="49" fontId="15" fillId="0" borderId="2" xfId="0" applyNumberFormat="1" applyFont="1" applyBorder="1" applyAlignment="1">
      <alignment vertical="top" wrapText="1"/>
    </xf>
    <xf numFmtId="49" fontId="15" fillId="0" borderId="2" xfId="0" applyNumberFormat="1" applyFont="1" applyBorder="1" applyAlignment="1">
      <alignment horizontal="right" vertical="top"/>
    </xf>
    <xf numFmtId="49" fontId="15" fillId="0" borderId="2" xfId="0" applyNumberFormat="1" applyFont="1" applyBorder="1" applyAlignment="1">
      <alignment horizontal="center" vertical="top" wrapText="1"/>
    </xf>
    <xf numFmtId="49" fontId="15" fillId="0" borderId="2" xfId="0" applyNumberFormat="1" applyFont="1" applyBorder="1" applyAlignment="1">
      <alignment horizontal="center" vertical="top"/>
    </xf>
    <xf numFmtId="0" fontId="15" fillId="0" borderId="2" xfId="0" applyFont="1" applyBorder="1"/>
    <xf numFmtId="0" fontId="15" fillId="0" borderId="2" xfId="0" applyFont="1" applyBorder="1" applyAlignment="1">
      <alignment horizontal="right"/>
    </xf>
    <xf numFmtId="0" fontId="15" fillId="0" borderId="2" xfId="0" applyFont="1" applyBorder="1" applyAlignment="1">
      <alignment horizontal="right" vertical="top"/>
    </xf>
    <xf numFmtId="0" fontId="17" fillId="0" borderId="2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left" vertical="top" wrapText="1"/>
    </xf>
    <xf numFmtId="3" fontId="16" fillId="0" borderId="3" xfId="0" applyNumberFormat="1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4" fontId="16" fillId="0" borderId="3" xfId="0" applyNumberFormat="1" applyFont="1" applyBorder="1" applyAlignment="1">
      <alignment horizontal="right" vertical="top" wrapText="1"/>
    </xf>
    <xf numFmtId="49" fontId="15" fillId="0" borderId="3" xfId="0" applyNumberFormat="1" applyFont="1" applyBorder="1" applyAlignment="1">
      <alignment horizontal="left" vertical="top" wrapText="1"/>
    </xf>
    <xf numFmtId="4" fontId="11" fillId="3" borderId="0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78"/>
  <sheetViews>
    <sheetView tabSelected="1" topLeftCell="A61" workbookViewId="0">
      <selection activeCell="B74" sqref="B74:D78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23.88671875" style="1" customWidth="1"/>
    <col min="4" max="4" width="24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14.4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25" customFormat="1" ht="28.5" customHeight="1" x14ac:dyDescent="0.3">
      <c r="A2" s="31" t="s">
        <v>53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25" customFormat="1" ht="21" customHeight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25" customFormat="1" ht="14.4" x14ac:dyDescent="0.3">
      <c r="A4" s="14"/>
      <c r="B4" s="15" t="s">
        <v>46</v>
      </c>
      <c r="C4" s="15"/>
      <c r="D4" s="15"/>
      <c r="E4" s="15"/>
      <c r="F4" s="14"/>
      <c r="G4" s="14"/>
      <c r="H4" s="14"/>
      <c r="I4" s="14"/>
      <c r="J4" s="14"/>
      <c r="K4" s="14"/>
      <c r="L4" s="14"/>
      <c r="M4" s="14"/>
      <c r="N4" s="14"/>
      <c r="O4" s="14"/>
      <c r="T4" s="4" t="s">
        <v>47</v>
      </c>
    </row>
    <row r="5" spans="1:25" customFormat="1" ht="15.75" customHeight="1" x14ac:dyDescent="0.3">
      <c r="A5" s="14"/>
      <c r="B5" s="15" t="s">
        <v>77</v>
      </c>
      <c r="C5" s="15"/>
      <c r="D5" s="15"/>
      <c r="E5" s="15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25" customFormat="1" ht="14.4" x14ac:dyDescent="0.3">
      <c r="A6" s="14"/>
      <c r="B6" s="15" t="s">
        <v>48</v>
      </c>
      <c r="C6" s="15"/>
      <c r="D6" s="15"/>
      <c r="E6" s="15"/>
      <c r="F6" s="14"/>
      <c r="G6" s="14"/>
      <c r="H6" s="14"/>
      <c r="I6" s="14"/>
      <c r="J6" s="14"/>
      <c r="K6" s="14"/>
      <c r="L6" s="14"/>
      <c r="M6" s="14"/>
      <c r="N6" s="14"/>
      <c r="O6" s="14"/>
      <c r="U6" s="7" t="s">
        <v>0</v>
      </c>
    </row>
    <row r="7" spans="1:25" customFormat="1" ht="14.4" x14ac:dyDescent="0.3">
      <c r="M7" s="3"/>
    </row>
    <row r="8" spans="1:25" customFormat="1" ht="14.4" x14ac:dyDescent="0.3">
      <c r="A8" s="9"/>
    </row>
    <row r="9" spans="1:25" customFormat="1" ht="36" customHeight="1" x14ac:dyDescent="0.3">
      <c r="A9" s="42" t="s">
        <v>1</v>
      </c>
      <c r="B9" s="42" t="s">
        <v>2</v>
      </c>
      <c r="C9" s="42" t="s">
        <v>3</v>
      </c>
      <c r="D9" s="42"/>
      <c r="E9" s="42"/>
      <c r="F9" s="42" t="s">
        <v>4</v>
      </c>
      <c r="G9" s="42" t="s">
        <v>5</v>
      </c>
      <c r="H9" s="42" t="s">
        <v>6</v>
      </c>
      <c r="I9" s="42"/>
      <c r="J9" s="42"/>
      <c r="K9" s="42"/>
      <c r="L9" s="42" t="s">
        <v>7</v>
      </c>
      <c r="M9" s="42"/>
      <c r="N9" s="42"/>
      <c r="O9" s="42"/>
    </row>
    <row r="10" spans="1:25" customFormat="1" ht="28.5" customHeight="1" x14ac:dyDescent="0.3">
      <c r="A10" s="42"/>
      <c r="B10" s="42"/>
      <c r="C10" s="42"/>
      <c r="D10" s="42"/>
      <c r="E10" s="42"/>
      <c r="F10" s="42"/>
      <c r="G10" s="42"/>
      <c r="H10" s="42" t="s">
        <v>8</v>
      </c>
      <c r="I10" s="42" t="s">
        <v>9</v>
      </c>
      <c r="J10" s="42"/>
      <c r="K10" s="42"/>
      <c r="L10" s="42" t="s">
        <v>8</v>
      </c>
      <c r="M10" s="43" t="s">
        <v>9</v>
      </c>
      <c r="N10" s="43"/>
      <c r="O10" s="43"/>
    </row>
    <row r="11" spans="1:25" customFormat="1" ht="15" customHeight="1" x14ac:dyDescent="0.3">
      <c r="A11" s="42"/>
      <c r="B11" s="42"/>
      <c r="C11" s="42"/>
      <c r="D11" s="42"/>
      <c r="E11" s="42"/>
      <c r="F11" s="42"/>
      <c r="G11" s="42"/>
      <c r="H11" s="42"/>
      <c r="I11" s="44" t="s">
        <v>10</v>
      </c>
      <c r="J11" s="44" t="s">
        <v>11</v>
      </c>
      <c r="K11" s="44" t="s">
        <v>12</v>
      </c>
      <c r="L11" s="42"/>
      <c r="M11" s="44" t="s">
        <v>10</v>
      </c>
      <c r="N11" s="44" t="s">
        <v>11</v>
      </c>
      <c r="O11" s="44" t="s">
        <v>12</v>
      </c>
    </row>
    <row r="12" spans="1:25" customFormat="1" ht="14.4" x14ac:dyDescent="0.3">
      <c r="A12" s="45">
        <v>1</v>
      </c>
      <c r="B12" s="45">
        <v>2</v>
      </c>
      <c r="C12" s="43">
        <v>3</v>
      </c>
      <c r="D12" s="43"/>
      <c r="E12" s="43"/>
      <c r="F12" s="45">
        <v>4</v>
      </c>
      <c r="G12" s="45">
        <v>5</v>
      </c>
      <c r="H12" s="45">
        <v>6</v>
      </c>
      <c r="I12" s="45">
        <v>7</v>
      </c>
      <c r="J12" s="45">
        <v>8</v>
      </c>
      <c r="K12" s="45">
        <v>9</v>
      </c>
      <c r="L12" s="45">
        <v>10</v>
      </c>
      <c r="M12" s="45">
        <v>11</v>
      </c>
      <c r="N12" s="45">
        <v>12</v>
      </c>
      <c r="O12" s="45">
        <v>13</v>
      </c>
    </row>
    <row r="13" spans="1:25" customFormat="1" ht="14.4" customHeight="1" x14ac:dyDescent="0.3">
      <c r="A13" s="46" t="s">
        <v>61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W13" s="10" t="s">
        <v>13</v>
      </c>
    </row>
    <row r="14" spans="1:25" customFormat="1" ht="31.8" customHeight="1" x14ac:dyDescent="0.3">
      <c r="A14" s="47" t="s">
        <v>62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W14" s="10"/>
      <c r="X14" s="2" t="s">
        <v>15</v>
      </c>
    </row>
    <row r="15" spans="1:25" customFormat="1" ht="14.4" customHeight="1" x14ac:dyDescent="0.3">
      <c r="A15" s="48" t="s">
        <v>14</v>
      </c>
      <c r="B15" s="49" t="s">
        <v>63</v>
      </c>
      <c r="C15" s="50" t="s">
        <v>64</v>
      </c>
      <c r="D15" s="50"/>
      <c r="E15" s="50"/>
      <c r="F15" s="48" t="s">
        <v>16</v>
      </c>
      <c r="G15" s="51">
        <v>1</v>
      </c>
      <c r="H15" s="52">
        <v>104541.84</v>
      </c>
      <c r="I15" s="53"/>
      <c r="J15" s="53"/>
      <c r="K15" s="53"/>
      <c r="L15" s="54">
        <v>104542</v>
      </c>
      <c r="M15" s="53"/>
      <c r="N15" s="53"/>
      <c r="O15" s="53"/>
      <c r="W15" s="10"/>
      <c r="Y15" s="2" t="s">
        <v>17</v>
      </c>
    </row>
    <row r="16" spans="1:25" customFormat="1" ht="14.4" customHeight="1" x14ac:dyDescent="0.3">
      <c r="A16" s="55"/>
      <c r="B16" s="56"/>
      <c r="C16" s="57" t="s">
        <v>54</v>
      </c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8"/>
      <c r="W16" s="10"/>
      <c r="Y16" s="2" t="s">
        <v>18</v>
      </c>
    </row>
    <row r="17" spans="1:26" customFormat="1" ht="14.4" customHeight="1" x14ac:dyDescent="0.3">
      <c r="A17" s="59"/>
      <c r="B17" s="60"/>
      <c r="C17" s="60"/>
      <c r="D17" s="60"/>
      <c r="E17" s="61" t="s">
        <v>65</v>
      </c>
      <c r="F17" s="62"/>
      <c r="G17" s="63"/>
      <c r="H17" s="64"/>
      <c r="I17" s="64"/>
      <c r="J17" s="64"/>
      <c r="K17" s="64"/>
      <c r="L17" s="65"/>
      <c r="M17" s="66"/>
      <c r="N17" s="67"/>
      <c r="O17" s="68"/>
      <c r="W17" s="10"/>
      <c r="Y17" s="2" t="s">
        <v>19</v>
      </c>
    </row>
    <row r="18" spans="1:26" customFormat="1" ht="14.4" customHeight="1" x14ac:dyDescent="0.3">
      <c r="A18" s="59"/>
      <c r="B18" s="60"/>
      <c r="C18" s="60"/>
      <c r="D18" s="60"/>
      <c r="E18" s="61" t="s">
        <v>66</v>
      </c>
      <c r="F18" s="62"/>
      <c r="G18" s="63"/>
      <c r="H18" s="64"/>
      <c r="I18" s="64"/>
      <c r="J18" s="64"/>
      <c r="K18" s="64"/>
      <c r="L18" s="65"/>
      <c r="M18" s="66"/>
      <c r="N18" s="67"/>
      <c r="O18" s="68"/>
      <c r="W18" s="10"/>
      <c r="Y18" s="2" t="s">
        <v>20</v>
      </c>
    </row>
    <row r="19" spans="1:26" customFormat="1" ht="14.4" customHeight="1" x14ac:dyDescent="0.3">
      <c r="A19" s="47" t="s">
        <v>67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W19" s="10"/>
      <c r="Y19" s="2" t="s">
        <v>21</v>
      </c>
    </row>
    <row r="20" spans="1:26" customFormat="1" ht="14.4" customHeight="1" x14ac:dyDescent="0.3">
      <c r="A20" s="48" t="s">
        <v>28</v>
      </c>
      <c r="B20" s="49" t="s">
        <v>55</v>
      </c>
      <c r="C20" s="50" t="s">
        <v>41</v>
      </c>
      <c r="D20" s="50"/>
      <c r="E20" s="50"/>
      <c r="F20" s="48" t="s">
        <v>42</v>
      </c>
      <c r="G20" s="51">
        <v>2</v>
      </c>
      <c r="H20" s="52">
        <v>364114.97</v>
      </c>
      <c r="I20" s="53"/>
      <c r="J20" s="53"/>
      <c r="K20" s="53"/>
      <c r="L20" s="54">
        <v>728230</v>
      </c>
      <c r="M20" s="53"/>
      <c r="N20" s="53"/>
      <c r="O20" s="53"/>
      <c r="W20" s="10"/>
      <c r="Y20" s="2" t="s">
        <v>22</v>
      </c>
    </row>
    <row r="21" spans="1:26" customFormat="1" ht="14.4" customHeight="1" x14ac:dyDescent="0.3">
      <c r="A21" s="55"/>
      <c r="B21" s="56" t="s">
        <v>56</v>
      </c>
      <c r="C21" s="57" t="s">
        <v>68</v>
      </c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8"/>
      <c r="W21" s="10"/>
      <c r="Y21" s="2" t="s">
        <v>23</v>
      </c>
    </row>
    <row r="22" spans="1:26" customFormat="1" ht="14.4" customHeight="1" x14ac:dyDescent="0.3">
      <c r="A22" s="55"/>
      <c r="B22" s="56"/>
      <c r="C22" s="57" t="s">
        <v>54</v>
      </c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8"/>
      <c r="W22" s="10"/>
      <c r="Y22" s="2" t="s">
        <v>24</v>
      </c>
    </row>
    <row r="23" spans="1:26" customFormat="1" ht="14.4" customHeight="1" x14ac:dyDescent="0.3">
      <c r="A23" s="59"/>
      <c r="B23" s="60"/>
      <c r="C23" s="60"/>
      <c r="D23" s="60"/>
      <c r="E23" s="61" t="s">
        <v>65</v>
      </c>
      <c r="F23" s="62"/>
      <c r="G23" s="63"/>
      <c r="H23" s="64"/>
      <c r="I23" s="64"/>
      <c r="J23" s="64"/>
      <c r="K23" s="64"/>
      <c r="L23" s="65"/>
      <c r="M23" s="66"/>
      <c r="N23" s="67"/>
      <c r="O23" s="68"/>
      <c r="W23" s="10"/>
      <c r="Z23" s="11" t="s">
        <v>25</v>
      </c>
    </row>
    <row r="24" spans="1:26" customFormat="1" ht="14.4" customHeight="1" x14ac:dyDescent="0.3">
      <c r="A24" s="59"/>
      <c r="B24" s="60"/>
      <c r="C24" s="60"/>
      <c r="D24" s="60"/>
      <c r="E24" s="61" t="s">
        <v>66</v>
      </c>
      <c r="F24" s="62"/>
      <c r="G24" s="63"/>
      <c r="H24" s="64"/>
      <c r="I24" s="64"/>
      <c r="J24" s="64"/>
      <c r="K24" s="64"/>
      <c r="L24" s="65"/>
      <c r="M24" s="66"/>
      <c r="N24" s="67"/>
      <c r="O24" s="68"/>
      <c r="W24" s="10"/>
      <c r="Z24" s="11" t="s">
        <v>26</v>
      </c>
    </row>
    <row r="25" spans="1:26" customFormat="1" ht="14.4" customHeight="1" x14ac:dyDescent="0.3">
      <c r="A25" s="48" t="s">
        <v>32</v>
      </c>
      <c r="B25" s="49" t="s">
        <v>69</v>
      </c>
      <c r="C25" s="50" t="s">
        <v>70</v>
      </c>
      <c r="D25" s="50"/>
      <c r="E25" s="50"/>
      <c r="F25" s="48" t="s">
        <v>71</v>
      </c>
      <c r="G25" s="51">
        <v>2</v>
      </c>
      <c r="H25" s="52">
        <v>717691.31</v>
      </c>
      <c r="I25" s="53"/>
      <c r="J25" s="53"/>
      <c r="K25" s="53"/>
      <c r="L25" s="54">
        <v>1435383</v>
      </c>
      <c r="M25" s="53"/>
      <c r="N25" s="53"/>
      <c r="O25" s="53"/>
      <c r="W25" s="10" t="s">
        <v>27</v>
      </c>
      <c r="Z25" s="11"/>
    </row>
    <row r="26" spans="1:26" customFormat="1" ht="21.6" customHeight="1" x14ac:dyDescent="0.3">
      <c r="A26" s="55"/>
      <c r="B26" s="56" t="s">
        <v>56</v>
      </c>
      <c r="C26" s="57" t="s">
        <v>68</v>
      </c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W26" s="10"/>
      <c r="X26" s="2" t="s">
        <v>29</v>
      </c>
      <c r="Z26" s="11"/>
    </row>
    <row r="27" spans="1:26" customFormat="1" ht="14.4" customHeight="1" x14ac:dyDescent="0.3">
      <c r="A27" s="55"/>
      <c r="B27" s="56"/>
      <c r="C27" s="57" t="s">
        <v>54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W27" s="10"/>
      <c r="Y27" s="2" t="s">
        <v>17</v>
      </c>
      <c r="Z27" s="11"/>
    </row>
    <row r="28" spans="1:26" customFormat="1" ht="14.4" customHeight="1" x14ac:dyDescent="0.3">
      <c r="A28" s="59"/>
      <c r="B28" s="60"/>
      <c r="C28" s="60"/>
      <c r="D28" s="60"/>
      <c r="E28" s="61" t="s">
        <v>65</v>
      </c>
      <c r="F28" s="62"/>
      <c r="G28" s="63"/>
      <c r="H28" s="64"/>
      <c r="I28" s="64"/>
      <c r="J28" s="64"/>
      <c r="K28" s="64"/>
      <c r="L28" s="65"/>
      <c r="M28" s="66"/>
      <c r="N28" s="67"/>
      <c r="O28" s="68"/>
      <c r="W28" s="10"/>
      <c r="Y28" s="2" t="s">
        <v>18</v>
      </c>
      <c r="Z28" s="11"/>
    </row>
    <row r="29" spans="1:26" customFormat="1" ht="14.4" customHeight="1" x14ac:dyDescent="0.3">
      <c r="A29" s="59"/>
      <c r="B29" s="60"/>
      <c r="C29" s="60"/>
      <c r="D29" s="60"/>
      <c r="E29" s="61" t="s">
        <v>66</v>
      </c>
      <c r="F29" s="62"/>
      <c r="G29" s="63"/>
      <c r="H29" s="64"/>
      <c r="I29" s="64"/>
      <c r="J29" s="64"/>
      <c r="K29" s="64"/>
      <c r="L29" s="65"/>
      <c r="M29" s="66"/>
      <c r="N29" s="67"/>
      <c r="O29" s="68"/>
      <c r="W29" s="10"/>
      <c r="Y29" s="2" t="s">
        <v>19</v>
      </c>
      <c r="Z29" s="11"/>
    </row>
    <row r="30" spans="1:26" customFormat="1" ht="14.4" customHeight="1" x14ac:dyDescent="0.3">
      <c r="A30" s="48" t="s">
        <v>34</v>
      </c>
      <c r="B30" s="49" t="s">
        <v>72</v>
      </c>
      <c r="C30" s="50" t="s">
        <v>73</v>
      </c>
      <c r="D30" s="50"/>
      <c r="E30" s="50"/>
      <c r="F30" s="48" t="s">
        <v>71</v>
      </c>
      <c r="G30" s="51">
        <v>1</v>
      </c>
      <c r="H30" s="52">
        <v>532063.74</v>
      </c>
      <c r="I30" s="53"/>
      <c r="J30" s="53"/>
      <c r="K30" s="53"/>
      <c r="L30" s="54">
        <v>532064</v>
      </c>
      <c r="M30" s="53"/>
      <c r="N30" s="53"/>
      <c r="O30" s="53"/>
      <c r="W30" s="10"/>
      <c r="Y30" s="2" t="s">
        <v>20</v>
      </c>
      <c r="Z30" s="11"/>
    </row>
    <row r="31" spans="1:26" customFormat="1" ht="14.4" customHeight="1" x14ac:dyDescent="0.3">
      <c r="A31" s="55"/>
      <c r="B31" s="56" t="s">
        <v>56</v>
      </c>
      <c r="C31" s="57" t="s">
        <v>68</v>
      </c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8"/>
      <c r="W31" s="10"/>
      <c r="Y31" s="2" t="s">
        <v>21</v>
      </c>
      <c r="Z31" s="11"/>
    </row>
    <row r="32" spans="1:26" customFormat="1" ht="14.4" customHeight="1" x14ac:dyDescent="0.3">
      <c r="A32" s="55"/>
      <c r="B32" s="56"/>
      <c r="C32" s="57" t="s">
        <v>54</v>
      </c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8"/>
      <c r="W32" s="10"/>
      <c r="Y32" s="2" t="s">
        <v>22</v>
      </c>
      <c r="Z32" s="11"/>
    </row>
    <row r="33" spans="1:26" customFormat="1" ht="14.4" customHeight="1" x14ac:dyDescent="0.3">
      <c r="A33" s="59"/>
      <c r="B33" s="60"/>
      <c r="C33" s="60"/>
      <c r="D33" s="60"/>
      <c r="E33" s="61" t="s">
        <v>65</v>
      </c>
      <c r="F33" s="62"/>
      <c r="G33" s="63"/>
      <c r="H33" s="64"/>
      <c r="I33" s="64"/>
      <c r="J33" s="64"/>
      <c r="K33" s="64"/>
      <c r="L33" s="65"/>
      <c r="M33" s="66"/>
      <c r="N33" s="67"/>
      <c r="O33" s="68"/>
      <c r="W33" s="10"/>
      <c r="Y33" s="2" t="s">
        <v>23</v>
      </c>
      <c r="Z33" s="11"/>
    </row>
    <row r="34" spans="1:26" customFormat="1" ht="14.4" customHeight="1" x14ac:dyDescent="0.3">
      <c r="A34" s="59"/>
      <c r="B34" s="60"/>
      <c r="C34" s="60"/>
      <c r="D34" s="60"/>
      <c r="E34" s="61" t="s">
        <v>66</v>
      </c>
      <c r="F34" s="62"/>
      <c r="G34" s="63"/>
      <c r="H34" s="64"/>
      <c r="I34" s="64"/>
      <c r="J34" s="64"/>
      <c r="K34" s="64"/>
      <c r="L34" s="65"/>
      <c r="M34" s="66"/>
      <c r="N34" s="67"/>
      <c r="O34" s="68"/>
      <c r="W34" s="10"/>
      <c r="Y34" s="2" t="s">
        <v>24</v>
      </c>
      <c r="Z34" s="11"/>
    </row>
    <row r="35" spans="1:26" customFormat="1" ht="14.4" customHeight="1" x14ac:dyDescent="0.3">
      <c r="A35" s="69" t="s">
        <v>25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70">
        <v>2800219</v>
      </c>
      <c r="M35" s="71"/>
      <c r="N35" s="71"/>
      <c r="O35" s="71"/>
      <c r="W35" s="10"/>
      <c r="Z35" s="11" t="s">
        <v>25</v>
      </c>
    </row>
    <row r="36" spans="1:26" customFormat="1" ht="14.4" customHeight="1" x14ac:dyDescent="0.3">
      <c r="A36" s="69" t="s">
        <v>74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72">
        <v>2800219</v>
      </c>
      <c r="M36" s="71"/>
      <c r="N36" s="71"/>
      <c r="O36" s="71"/>
      <c r="W36" s="10"/>
      <c r="Z36" s="11" t="s">
        <v>30</v>
      </c>
    </row>
    <row r="37" spans="1:26" customFormat="1" ht="14.4" customHeight="1" x14ac:dyDescent="0.3">
      <c r="A37" s="46" t="s">
        <v>75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W37" s="10" t="s">
        <v>31</v>
      </c>
      <c r="Z37" s="11"/>
    </row>
    <row r="38" spans="1:26" customFormat="1" ht="21.6" customHeight="1" x14ac:dyDescent="0.3">
      <c r="A38" s="47" t="s">
        <v>62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W38" s="10"/>
      <c r="X38" s="2" t="s">
        <v>29</v>
      </c>
      <c r="Z38" s="11"/>
    </row>
    <row r="39" spans="1:26" customFormat="1" ht="14.4" customHeight="1" x14ac:dyDescent="0.3">
      <c r="A39" s="48" t="s">
        <v>36</v>
      </c>
      <c r="B39" s="49" t="s">
        <v>63</v>
      </c>
      <c r="C39" s="50" t="s">
        <v>64</v>
      </c>
      <c r="D39" s="50"/>
      <c r="E39" s="50"/>
      <c r="F39" s="48" t="s">
        <v>16</v>
      </c>
      <c r="G39" s="51">
        <v>1</v>
      </c>
      <c r="H39" s="52">
        <v>104541.84</v>
      </c>
      <c r="I39" s="53"/>
      <c r="J39" s="53"/>
      <c r="K39" s="53"/>
      <c r="L39" s="54">
        <v>104542</v>
      </c>
      <c r="M39" s="53"/>
      <c r="N39" s="53"/>
      <c r="O39" s="53"/>
      <c r="W39" s="10"/>
      <c r="Y39" s="2" t="s">
        <v>17</v>
      </c>
      <c r="Z39" s="11"/>
    </row>
    <row r="40" spans="1:26" customFormat="1" ht="14.4" customHeight="1" x14ac:dyDescent="0.3">
      <c r="A40" s="55"/>
      <c r="B40" s="56"/>
      <c r="C40" s="57" t="s">
        <v>54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8"/>
      <c r="W40" s="10"/>
      <c r="Y40" s="2" t="s">
        <v>18</v>
      </c>
      <c r="Z40" s="11"/>
    </row>
    <row r="41" spans="1:26" customFormat="1" ht="14.4" customHeight="1" x14ac:dyDescent="0.3">
      <c r="A41" s="59"/>
      <c r="B41" s="60"/>
      <c r="C41" s="60"/>
      <c r="D41" s="60"/>
      <c r="E41" s="61" t="s">
        <v>65</v>
      </c>
      <c r="F41" s="62"/>
      <c r="G41" s="63"/>
      <c r="H41" s="64"/>
      <c r="I41" s="64"/>
      <c r="J41" s="64"/>
      <c r="K41" s="64"/>
      <c r="L41" s="65"/>
      <c r="M41" s="66"/>
      <c r="N41" s="67"/>
      <c r="O41" s="68"/>
      <c r="W41" s="10"/>
      <c r="Y41" s="2" t="s">
        <v>19</v>
      </c>
      <c r="Z41" s="11"/>
    </row>
    <row r="42" spans="1:26" customFormat="1" ht="14.4" customHeight="1" x14ac:dyDescent="0.3">
      <c r="A42" s="59"/>
      <c r="B42" s="60"/>
      <c r="C42" s="60"/>
      <c r="D42" s="60"/>
      <c r="E42" s="61" t="s">
        <v>66</v>
      </c>
      <c r="F42" s="62"/>
      <c r="G42" s="63"/>
      <c r="H42" s="64"/>
      <c r="I42" s="64"/>
      <c r="J42" s="64"/>
      <c r="K42" s="64"/>
      <c r="L42" s="65"/>
      <c r="M42" s="66"/>
      <c r="N42" s="67"/>
      <c r="O42" s="68"/>
      <c r="W42" s="10"/>
      <c r="Y42" s="2" t="s">
        <v>20</v>
      </c>
      <c r="Z42" s="11"/>
    </row>
    <row r="43" spans="1:26" customFormat="1" ht="14.4" customHeight="1" x14ac:dyDescent="0.3">
      <c r="A43" s="47" t="s">
        <v>67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W43" s="10"/>
      <c r="Y43" s="2" t="s">
        <v>21</v>
      </c>
      <c r="Z43" s="11"/>
    </row>
    <row r="44" spans="1:26" customFormat="1" ht="14.4" customHeight="1" x14ac:dyDescent="0.3">
      <c r="A44" s="48" t="s">
        <v>38</v>
      </c>
      <c r="B44" s="49" t="s">
        <v>55</v>
      </c>
      <c r="C44" s="50" t="s">
        <v>41</v>
      </c>
      <c r="D44" s="50"/>
      <c r="E44" s="50"/>
      <c r="F44" s="48" t="s">
        <v>42</v>
      </c>
      <c r="G44" s="51">
        <v>2</v>
      </c>
      <c r="H44" s="52">
        <v>364114.97</v>
      </c>
      <c r="I44" s="53"/>
      <c r="J44" s="53"/>
      <c r="K44" s="53"/>
      <c r="L44" s="54">
        <v>728230</v>
      </c>
      <c r="M44" s="53"/>
      <c r="N44" s="53"/>
      <c r="O44" s="53"/>
      <c r="W44" s="10"/>
      <c r="Y44" s="2" t="s">
        <v>22</v>
      </c>
      <c r="Z44" s="11"/>
    </row>
    <row r="45" spans="1:26" customFormat="1" ht="14.4" customHeight="1" x14ac:dyDescent="0.3">
      <c r="A45" s="55"/>
      <c r="B45" s="56" t="s">
        <v>56</v>
      </c>
      <c r="C45" s="57" t="s">
        <v>68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8"/>
      <c r="W45" s="10"/>
      <c r="Y45" s="2" t="s">
        <v>23</v>
      </c>
      <c r="Z45" s="11"/>
    </row>
    <row r="46" spans="1:26" customFormat="1" ht="14.4" customHeight="1" x14ac:dyDescent="0.3">
      <c r="A46" s="55"/>
      <c r="B46" s="56"/>
      <c r="C46" s="57" t="s">
        <v>54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8"/>
      <c r="W46" s="10"/>
      <c r="Y46" s="2" t="s">
        <v>24</v>
      </c>
      <c r="Z46" s="11"/>
    </row>
    <row r="47" spans="1:26" customFormat="1" ht="14.4" customHeight="1" x14ac:dyDescent="0.3">
      <c r="A47" s="59"/>
      <c r="B47" s="60"/>
      <c r="C47" s="60"/>
      <c r="D47" s="60"/>
      <c r="E47" s="61" t="s">
        <v>65</v>
      </c>
      <c r="F47" s="62"/>
      <c r="G47" s="63"/>
      <c r="H47" s="64"/>
      <c r="I47" s="64"/>
      <c r="J47" s="64"/>
      <c r="K47" s="64"/>
      <c r="L47" s="65"/>
      <c r="M47" s="66"/>
      <c r="N47" s="67"/>
      <c r="O47" s="68"/>
      <c r="W47" s="10"/>
      <c r="Y47" s="2" t="s">
        <v>33</v>
      </c>
      <c r="Z47" s="11"/>
    </row>
    <row r="48" spans="1:26" customFormat="1" ht="21.6" customHeight="1" x14ac:dyDescent="0.3">
      <c r="A48" s="59"/>
      <c r="B48" s="60"/>
      <c r="C48" s="60"/>
      <c r="D48" s="60"/>
      <c r="E48" s="61" t="s">
        <v>66</v>
      </c>
      <c r="F48" s="62"/>
      <c r="G48" s="63"/>
      <c r="H48" s="64"/>
      <c r="I48" s="64"/>
      <c r="J48" s="64"/>
      <c r="K48" s="64"/>
      <c r="L48" s="65"/>
      <c r="M48" s="66"/>
      <c r="N48" s="67"/>
      <c r="O48" s="68"/>
      <c r="W48" s="10"/>
      <c r="X48" s="2" t="s">
        <v>35</v>
      </c>
      <c r="Z48" s="11"/>
    </row>
    <row r="49" spans="1:27" customFormat="1" ht="14.4" customHeight="1" x14ac:dyDescent="0.3">
      <c r="A49" s="48" t="s">
        <v>39</v>
      </c>
      <c r="B49" s="49" t="s">
        <v>69</v>
      </c>
      <c r="C49" s="50" t="s">
        <v>70</v>
      </c>
      <c r="D49" s="50"/>
      <c r="E49" s="50"/>
      <c r="F49" s="48" t="s">
        <v>71</v>
      </c>
      <c r="G49" s="51">
        <v>2</v>
      </c>
      <c r="H49" s="52">
        <v>717691.31</v>
      </c>
      <c r="I49" s="53"/>
      <c r="J49" s="53"/>
      <c r="K49" s="53"/>
      <c r="L49" s="54">
        <v>1435383</v>
      </c>
      <c r="M49" s="53"/>
      <c r="N49" s="53"/>
      <c r="O49" s="53"/>
      <c r="W49" s="10"/>
      <c r="Y49" s="2" t="s">
        <v>17</v>
      </c>
      <c r="Z49" s="11"/>
    </row>
    <row r="50" spans="1:27" customFormat="1" ht="14.4" customHeight="1" x14ac:dyDescent="0.3">
      <c r="A50" s="55"/>
      <c r="B50" s="56" t="s">
        <v>56</v>
      </c>
      <c r="C50" s="57" t="s">
        <v>68</v>
      </c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8"/>
      <c r="W50" s="10"/>
      <c r="Y50" s="2" t="s">
        <v>18</v>
      </c>
      <c r="Z50" s="11"/>
    </row>
    <row r="51" spans="1:27" customFormat="1" ht="14.4" customHeight="1" x14ac:dyDescent="0.3">
      <c r="A51" s="55"/>
      <c r="B51" s="56"/>
      <c r="C51" s="57" t="s">
        <v>54</v>
      </c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8"/>
      <c r="W51" s="10"/>
      <c r="Y51" s="2" t="s">
        <v>19</v>
      </c>
      <c r="Z51" s="11"/>
    </row>
    <row r="52" spans="1:27" customFormat="1" ht="14.4" customHeight="1" x14ac:dyDescent="0.3">
      <c r="A52" s="59"/>
      <c r="B52" s="60"/>
      <c r="C52" s="60"/>
      <c r="D52" s="60"/>
      <c r="E52" s="61" t="s">
        <v>65</v>
      </c>
      <c r="F52" s="62"/>
      <c r="G52" s="63"/>
      <c r="H52" s="64"/>
      <c r="I52" s="64"/>
      <c r="J52" s="64"/>
      <c r="K52" s="64"/>
      <c r="L52" s="65"/>
      <c r="M52" s="66"/>
      <c r="N52" s="67"/>
      <c r="O52" s="68"/>
      <c r="W52" s="10"/>
      <c r="Y52" s="2" t="s">
        <v>20</v>
      </c>
      <c r="Z52" s="11"/>
    </row>
    <row r="53" spans="1:27" customFormat="1" ht="14.4" customHeight="1" x14ac:dyDescent="0.3">
      <c r="A53" s="59"/>
      <c r="B53" s="60"/>
      <c r="C53" s="60"/>
      <c r="D53" s="60"/>
      <c r="E53" s="61" t="s">
        <v>66</v>
      </c>
      <c r="F53" s="62"/>
      <c r="G53" s="63"/>
      <c r="H53" s="64"/>
      <c r="I53" s="64"/>
      <c r="J53" s="64"/>
      <c r="K53" s="64"/>
      <c r="L53" s="65"/>
      <c r="M53" s="66"/>
      <c r="N53" s="67"/>
      <c r="O53" s="68"/>
      <c r="W53" s="10"/>
      <c r="Y53" s="2" t="s">
        <v>21</v>
      </c>
      <c r="Z53" s="11"/>
    </row>
    <row r="54" spans="1:27" customFormat="1" ht="14.4" customHeight="1" x14ac:dyDescent="0.3">
      <c r="A54" s="48" t="s">
        <v>40</v>
      </c>
      <c r="B54" s="49" t="s">
        <v>72</v>
      </c>
      <c r="C54" s="50" t="s">
        <v>73</v>
      </c>
      <c r="D54" s="50"/>
      <c r="E54" s="50"/>
      <c r="F54" s="48" t="s">
        <v>71</v>
      </c>
      <c r="G54" s="51">
        <v>1</v>
      </c>
      <c r="H54" s="52">
        <v>532063.74</v>
      </c>
      <c r="I54" s="53"/>
      <c r="J54" s="53"/>
      <c r="K54" s="53"/>
      <c r="L54" s="54">
        <v>532064</v>
      </c>
      <c r="M54" s="53"/>
      <c r="N54" s="53"/>
      <c r="O54" s="53"/>
      <c r="W54" s="10"/>
      <c r="Y54" s="2" t="s">
        <v>22</v>
      </c>
      <c r="Z54" s="11"/>
    </row>
    <row r="55" spans="1:27" customFormat="1" ht="14.4" customHeight="1" x14ac:dyDescent="0.3">
      <c r="A55" s="55"/>
      <c r="B55" s="56" t="s">
        <v>56</v>
      </c>
      <c r="C55" s="57" t="s">
        <v>68</v>
      </c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8"/>
      <c r="W55" s="10"/>
      <c r="Y55" s="2" t="s">
        <v>23</v>
      </c>
      <c r="Z55" s="11"/>
    </row>
    <row r="56" spans="1:27" customFormat="1" ht="14.4" customHeight="1" x14ac:dyDescent="0.3">
      <c r="A56" s="55"/>
      <c r="B56" s="56"/>
      <c r="C56" s="57" t="s">
        <v>54</v>
      </c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8"/>
      <c r="W56" s="10"/>
      <c r="Y56" s="2" t="s">
        <v>24</v>
      </c>
      <c r="Z56" s="11"/>
    </row>
    <row r="57" spans="1:27" customFormat="1" ht="14.4" customHeight="1" x14ac:dyDescent="0.3">
      <c r="A57" s="59"/>
      <c r="B57" s="60"/>
      <c r="C57" s="60"/>
      <c r="D57" s="60"/>
      <c r="E57" s="61" t="s">
        <v>65</v>
      </c>
      <c r="F57" s="62"/>
      <c r="G57" s="63"/>
      <c r="H57" s="64"/>
      <c r="I57" s="64"/>
      <c r="J57" s="64"/>
      <c r="K57" s="64"/>
      <c r="L57" s="65"/>
      <c r="M57" s="66"/>
      <c r="N57" s="67"/>
      <c r="O57" s="68"/>
      <c r="W57" s="10"/>
      <c r="Y57" s="2" t="s">
        <v>33</v>
      </c>
      <c r="Z57" s="11"/>
    </row>
    <row r="58" spans="1:27" customFormat="1" ht="21.6" customHeight="1" x14ac:dyDescent="0.3">
      <c r="A58" s="59"/>
      <c r="B58" s="60"/>
      <c r="C58" s="60"/>
      <c r="D58" s="60"/>
      <c r="E58" s="61" t="s">
        <v>66</v>
      </c>
      <c r="F58" s="62"/>
      <c r="G58" s="63"/>
      <c r="H58" s="64"/>
      <c r="I58" s="64"/>
      <c r="J58" s="64"/>
      <c r="K58" s="64"/>
      <c r="L58" s="65"/>
      <c r="M58" s="66"/>
      <c r="N58" s="67"/>
      <c r="O58" s="68"/>
      <c r="W58" s="10"/>
      <c r="X58" s="2" t="s">
        <v>37</v>
      </c>
      <c r="Z58" s="11"/>
    </row>
    <row r="59" spans="1:27" customFormat="1" ht="14.4" customHeight="1" x14ac:dyDescent="0.3">
      <c r="A59" s="69" t="s">
        <v>25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70">
        <v>2800219</v>
      </c>
      <c r="M59" s="71"/>
      <c r="N59" s="71"/>
      <c r="O59" s="71"/>
      <c r="W59" s="10"/>
      <c r="Y59" s="2" t="s">
        <v>17</v>
      </c>
      <c r="Z59" s="11"/>
    </row>
    <row r="60" spans="1:27" customFormat="1" ht="14.4" customHeight="1" x14ac:dyDescent="0.3">
      <c r="A60" s="69" t="s">
        <v>76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72">
        <v>2800219</v>
      </c>
      <c r="M60" s="71"/>
      <c r="N60" s="71"/>
      <c r="O60" s="71"/>
      <c r="W60" s="10"/>
      <c r="Y60" s="2" t="s">
        <v>18</v>
      </c>
      <c r="Z60" s="11"/>
    </row>
    <row r="61" spans="1:27" customFormat="1" ht="14.4" customHeight="1" x14ac:dyDescent="0.3">
      <c r="A61" s="69" t="s">
        <v>43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70">
        <v>5600438</v>
      </c>
      <c r="M61" s="71"/>
      <c r="N61" s="71"/>
      <c r="O61" s="71"/>
      <c r="W61" s="10"/>
      <c r="Y61" s="2" t="s">
        <v>19</v>
      </c>
      <c r="Z61" s="11"/>
    </row>
    <row r="62" spans="1:27" customFormat="1" ht="14.4" customHeight="1" x14ac:dyDescent="0.3">
      <c r="A62" s="73" t="s">
        <v>44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52">
        <v>1120087.6000000001</v>
      </c>
      <c r="M62" s="53"/>
      <c r="N62" s="53"/>
      <c r="O62" s="53"/>
      <c r="W62" s="10"/>
      <c r="Y62" s="2" t="s">
        <v>24</v>
      </c>
      <c r="Z62" s="11"/>
    </row>
    <row r="63" spans="1:27" customFormat="1" ht="14.4" customHeight="1" x14ac:dyDescent="0.3">
      <c r="A63" s="69" t="s">
        <v>45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72">
        <v>6720525.5999999996</v>
      </c>
      <c r="M63" s="71"/>
      <c r="N63" s="71"/>
      <c r="O63" s="53"/>
      <c r="W63" s="10"/>
      <c r="Y63" s="2" t="s">
        <v>33</v>
      </c>
      <c r="Z63" s="11"/>
    </row>
    <row r="64" spans="1:27" customFormat="1" ht="14.4" x14ac:dyDescent="0.3">
      <c r="A64" s="41" t="s">
        <v>43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74">
        <v>3860000</v>
      </c>
      <c r="M64" s="30"/>
      <c r="N64" s="30"/>
      <c r="O64" s="30"/>
      <c r="AA64" s="11" t="s">
        <v>43</v>
      </c>
    </row>
    <row r="65" spans="1:29" s="8" customFormat="1" ht="12.75" customHeight="1" x14ac:dyDescent="0.3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/>
      <c r="Q65"/>
      <c r="R65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</row>
    <row r="66" spans="1:29" s="8" customFormat="1" ht="13.5" customHeight="1" x14ac:dyDescent="0.3">
      <c r="A66" s="6"/>
      <c r="B66" s="18" t="s">
        <v>49</v>
      </c>
      <c r="C66" s="32" t="s">
        <v>50</v>
      </c>
      <c r="D66" s="33"/>
      <c r="E66" s="6"/>
      <c r="F66" s="6"/>
      <c r="G66" s="6"/>
      <c r="H66" s="12"/>
      <c r="I66" s="13"/>
      <c r="J66" s="13"/>
      <c r="K66" s="13"/>
      <c r="L66" s="6"/>
      <c r="M66" s="6"/>
      <c r="N66" s="6"/>
      <c r="O66" s="6"/>
      <c r="P66"/>
      <c r="Q66"/>
      <c r="R66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</row>
    <row r="67" spans="1:29" s="8" customFormat="1" ht="39" customHeight="1" x14ac:dyDescent="0.3">
      <c r="A67" s="16"/>
      <c r="B67" s="34" t="s">
        <v>57</v>
      </c>
      <c r="C67" s="19" t="s">
        <v>58</v>
      </c>
      <c r="D67" s="20">
        <f>L64/D68/1000</f>
        <v>3665.7169990503326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/>
      <c r="Q67"/>
      <c r="R6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</row>
    <row r="68" spans="1:29" s="8" customFormat="1" ht="14.4" x14ac:dyDescent="0.3">
      <c r="A68" s="17"/>
      <c r="B68" s="35"/>
      <c r="C68" s="19" t="s">
        <v>59</v>
      </c>
      <c r="D68" s="21">
        <v>1.0529999999999999</v>
      </c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/>
      <c r="Q68"/>
      <c r="R68" s="22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</row>
    <row r="69" spans="1:29" s="8" customFormat="1" ht="58.8" customHeight="1" x14ac:dyDescent="0.3">
      <c r="A69" s="6"/>
      <c r="B69" s="36"/>
      <c r="C69" s="23" t="s">
        <v>60</v>
      </c>
      <c r="D69" s="24">
        <f>D67*D68</f>
        <v>3860</v>
      </c>
      <c r="E69" s="22"/>
      <c r="F69" s="6"/>
      <c r="G69" s="6"/>
      <c r="H69" s="12"/>
      <c r="I69" s="13"/>
      <c r="J69" s="13"/>
      <c r="K69" s="13"/>
      <c r="L69" s="6"/>
      <c r="M69" s="6"/>
      <c r="N69" s="6"/>
      <c r="O69" s="6"/>
      <c r="P69"/>
      <c r="Q69"/>
      <c r="R69" s="25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</row>
    <row r="70" spans="1:29" customFormat="1" ht="14.4" x14ac:dyDescent="0.3">
      <c r="A70" s="5"/>
      <c r="B70" s="37" t="s">
        <v>51</v>
      </c>
      <c r="C70" s="38"/>
      <c r="D70" s="26">
        <f>D69*0.2</f>
        <v>772</v>
      </c>
      <c r="E70" s="25"/>
      <c r="F70" s="5"/>
      <c r="G70" s="5"/>
      <c r="H70" s="6"/>
      <c r="I70" s="27"/>
      <c r="J70" s="27"/>
      <c r="K70" s="27"/>
      <c r="L70" s="5"/>
      <c r="M70" s="5"/>
      <c r="N70" s="5"/>
      <c r="O70" s="5"/>
      <c r="R70" s="25"/>
    </row>
    <row r="71" spans="1:29" customFormat="1" ht="14.4" x14ac:dyDescent="0.3">
      <c r="A71" s="5"/>
      <c r="B71" s="39" t="s">
        <v>52</v>
      </c>
      <c r="C71" s="38"/>
      <c r="D71" s="28">
        <f>D69+D70</f>
        <v>4632</v>
      </c>
      <c r="E71" s="25"/>
      <c r="F71" s="5"/>
      <c r="G71" s="5"/>
      <c r="H71" s="6"/>
      <c r="I71" s="27"/>
      <c r="J71" s="27"/>
      <c r="K71" s="27"/>
      <c r="L71" s="5"/>
      <c r="M71" s="5"/>
      <c r="N71" s="5"/>
      <c r="O71" s="5"/>
      <c r="R71" s="25"/>
    </row>
    <row r="72" spans="1:29" ht="11.25" customHeight="1" x14ac:dyDescent="0.2">
      <c r="E72" s="29"/>
      <c r="R72" s="29"/>
    </row>
    <row r="73" spans="1:29" ht="11.25" customHeight="1" x14ac:dyDescent="0.2">
      <c r="E73" s="29"/>
    </row>
    <row r="74" spans="1:29" ht="11.25" customHeight="1" x14ac:dyDescent="0.2">
      <c r="B74" s="40" t="s">
        <v>78</v>
      </c>
      <c r="C74" s="40"/>
      <c r="D74" s="40"/>
      <c r="E74" s="29"/>
    </row>
    <row r="75" spans="1:29" ht="11.25" customHeight="1" x14ac:dyDescent="0.2">
      <c r="B75" s="40"/>
      <c r="C75" s="40"/>
      <c r="D75" s="40"/>
    </row>
    <row r="76" spans="1:29" ht="11.25" customHeight="1" x14ac:dyDescent="0.2">
      <c r="B76" s="40"/>
      <c r="C76" s="40"/>
      <c r="D76" s="40"/>
    </row>
    <row r="77" spans="1:29" ht="11.25" customHeight="1" x14ac:dyDescent="0.2">
      <c r="B77" s="40"/>
      <c r="C77" s="40"/>
      <c r="D77" s="40"/>
    </row>
    <row r="78" spans="1:29" ht="11.25" customHeight="1" x14ac:dyDescent="0.2">
      <c r="B78" s="40"/>
      <c r="C78" s="40"/>
      <c r="D78" s="40"/>
    </row>
  </sheetData>
  <mergeCells count="54">
    <mergeCell ref="A62:K62"/>
    <mergeCell ref="A63:K63"/>
    <mergeCell ref="B71:C71"/>
    <mergeCell ref="B74:D78"/>
    <mergeCell ref="A64:K64"/>
    <mergeCell ref="A14:O14"/>
    <mergeCell ref="C15:E15"/>
    <mergeCell ref="A19:O19"/>
    <mergeCell ref="C20:E20"/>
    <mergeCell ref="C21:O21"/>
    <mergeCell ref="C25:E25"/>
    <mergeCell ref="C26:O26"/>
    <mergeCell ref="C27:O27"/>
    <mergeCell ref="C30:E30"/>
    <mergeCell ref="A35:K35"/>
    <mergeCell ref="A36:K36"/>
    <mergeCell ref="A37:O37"/>
    <mergeCell ref="A38:O38"/>
    <mergeCell ref="C39:E39"/>
    <mergeCell ref="A43:O43"/>
    <mergeCell ref="C44:E44"/>
    <mergeCell ref="C49:E49"/>
    <mergeCell ref="C66:D66"/>
    <mergeCell ref="B67:B69"/>
    <mergeCell ref="B70:C70"/>
    <mergeCell ref="A59:K59"/>
    <mergeCell ref="A60:K60"/>
    <mergeCell ref="A61:K61"/>
    <mergeCell ref="C55:O55"/>
    <mergeCell ref="C56:O56"/>
    <mergeCell ref="C50:O50"/>
    <mergeCell ref="C51:O51"/>
    <mergeCell ref="C54:E54"/>
    <mergeCell ref="C45:O45"/>
    <mergeCell ref="C46:O46"/>
    <mergeCell ref="C40:O40"/>
    <mergeCell ref="C22:O22"/>
    <mergeCell ref="C32:O32"/>
    <mergeCell ref="C31:O31"/>
    <mergeCell ref="C12:E12"/>
    <mergeCell ref="A13:O13"/>
    <mergeCell ref="C16:O16"/>
    <mergeCell ref="A2:O2"/>
    <mergeCell ref="A9:A11"/>
    <mergeCell ref="B9:B11"/>
    <mergeCell ref="C9:E11"/>
    <mergeCell ref="F9:F11"/>
    <mergeCell ref="G9:G11"/>
    <mergeCell ref="H9:K9"/>
    <mergeCell ref="L9:O9"/>
    <mergeCell ref="H10:H11"/>
    <mergeCell ref="I10:K10"/>
    <mergeCell ref="L10:L11"/>
    <mergeCell ref="M10:O10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АСТУ - Полный локаль</vt:lpstr>
      <vt:lpstr>'Реконструк АСТУ - Полный локаль'!Заголовки_для_печати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2024-08-09T07:13:46Z</dcterms:modified>
</cp:coreProperties>
</file>