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10.40.44.234\тарифный\ИП 25-29\ОКСИР\1.27 Реконструкция ОП-5 (+)\ПТЭО\"/>
    </mc:Choice>
  </mc:AlternateContent>
  <xr:revisionPtr revIDLastSave="0" documentId="13_ncr:1_{AA0F9A12-02B0-4050-A4AA-BEA0DC4A644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Реконструк ОП-5 - Полный локаль" sheetId="1" r:id="rId1"/>
  </sheets>
  <definedNames>
    <definedName name="_xlnm.Print_Titles" localSheetId="0">'Реконструк ОП-5 - Полный локаль'!$12:$12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1" i="1" l="1"/>
  <c r="D93" i="1"/>
  <c r="D94" i="1" l="1"/>
  <c r="D95" i="1" s="1"/>
  <c r="L87" i="1"/>
  <c r="L88" i="1" s="1"/>
</calcChain>
</file>

<file path=xl/sharedStrings.xml><?xml version="1.0" encoding="utf-8"?>
<sst xmlns="http://schemas.openxmlformats.org/spreadsheetml/2006/main" count="235" uniqueCount="110">
  <si>
    <t/>
  </si>
  <si>
    <t>№ п/п</t>
  </si>
  <si>
    <t>Обоснование</t>
  </si>
  <si>
    <t>Наименование работ и затрат</t>
  </si>
  <si>
    <t>Единица измерения</t>
  </si>
  <si>
    <t>Кол-во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</si>
  <si>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</si>
  <si>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</si>
  <si>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</si>
  <si>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</si>
  <si>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</si>
  <si>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Эк.Маш</t>
  </si>
  <si>
    <t>З/пМех</t>
  </si>
  <si>
    <t>Раздел 1. Проектные работы</t>
  </si>
  <si>
    <t>1</t>
  </si>
  <si>
    <t>Проектно-изыскательские работы для отдельных элементов электрических сетей стоимостью: от 21 до 50,9 млн. руб.</t>
  </si>
  <si>
    <t>1 объект</t>
  </si>
  <si>
    <t xml:space="preserve"> дефлятор 2018г-2019г. 6,8% ПЗ=1,068</t>
  </si>
  <si>
    <t xml:space="preserve"> дефлятор 2019г-2020г. 5,7% ПЗ=1,057</t>
  </si>
  <si>
    <t xml:space="preserve"> дефлятор 2020г-2021г. 5,2% ПЗ=1,052</t>
  </si>
  <si>
    <t xml:space="preserve"> дефлятор 2021г-2022г. 14,6% ПЗ=1,146</t>
  </si>
  <si>
    <t xml:space="preserve"> дефлятор 2022г-2023г. 5,8% ПЗ=1,058</t>
  </si>
  <si>
    <t xml:space="preserve"> дефлятор 2023г-2024г. 5,3% ПЗ=1,053</t>
  </si>
  <si>
    <t xml:space="preserve"> дефлятор 2024г-2025г. 4,8% ПЗ=1,048</t>
  </si>
  <si>
    <t xml:space="preserve"> дефлятор 2026 4,6% ПЗ=1,046</t>
  </si>
  <si>
    <t>Итого прямые затраты по разделу в базисных ценах</t>
  </si>
  <si>
    <t>Итого по разделу 1 Проектные работы</t>
  </si>
  <si>
    <t>Раздел 2. Электромонтажные работы</t>
  </si>
  <si>
    <t>2</t>
  </si>
  <si>
    <t>Элементы ПС с устройством фундаментов: шинная опора на одну фазу, напряжение 110 кВ</t>
  </si>
  <si>
    <t>1 ед.</t>
  </si>
  <si>
    <t xml:space="preserve"> Коэффициент перехода от базового УНЦ электрических сетей (за исключением ВЛ) к уровню УНЦ Кемеровской области ПЗ=1,1 (ОЗП=1,1; ЭМ=1,1; МАТ=1,1)</t>
  </si>
  <si>
    <t>3</t>
  </si>
  <si>
    <t>Элементы ПС без устройства фундаментов: ТН (до трех вторичных обмоток) на три фазы, напряжение 110 кВ</t>
  </si>
  <si>
    <t xml:space="preserve"> Коэффициент перехода от базового УНЦ электрических сетей (за исключением ВЛ) к уровню УНЦ Кемеровской области ПЗ=1,04 (ОЗП=1,04; ЭМ=1,04; МАТ=1,04)</t>
  </si>
  <si>
    <t>4</t>
  </si>
  <si>
    <t>РЗА и прочие шкафы (панели): прочие устройства (аппаратура)( шкаф зажимов)</t>
  </si>
  <si>
    <t>5</t>
  </si>
  <si>
    <t>РЗА и прочие шкафы (панели): шкаф центральной сигнализации ПС 110 кВ и выше ( панели управления Т-1 Т-2, )</t>
  </si>
  <si>
    <t>6</t>
  </si>
  <si>
    <t>РЗА и прочие шкафы (панели): шкаф центральной сигнализации ПС 110 кВ и выше ( ЦС и блокировок)</t>
  </si>
  <si>
    <t>7</t>
  </si>
  <si>
    <t>РЗА и прочие шкафы (панели): шкаф РАС ПС 110 кВ и выше (РЗА Т-1 и Т-2)</t>
  </si>
  <si>
    <t>8</t>
  </si>
  <si>
    <t>9</t>
  </si>
  <si>
    <t>10</t>
  </si>
  <si>
    <t>11</t>
  </si>
  <si>
    <t>12</t>
  </si>
  <si>
    <t>Здания:  ЗРУ, напряжение 6-35 кВ</t>
  </si>
  <si>
    <t>1 м2</t>
  </si>
  <si>
    <t>13</t>
  </si>
  <si>
    <t>Итого прямые затраты по смете в базисных ценах</t>
  </si>
  <si>
    <t xml:space="preserve">     НДС 20%</t>
  </si>
  <si>
    <t xml:space="preserve">  ВСЕГО по смете</t>
  </si>
  <si>
    <t>Номер группы инвест. проектов:</t>
  </si>
  <si>
    <t xml:space="preserve">на Реконструк Ерунаковская-8, </t>
  </si>
  <si>
    <t>Идентификатор проекта:</t>
  </si>
  <si>
    <t>Объект: Реконструкция ПС 110/6кВ "ОП-5"</t>
  </si>
  <si>
    <t>Исходный документ</t>
  </si>
  <si>
    <t>Расчет</t>
  </si>
  <si>
    <t>Стоимость по ЛСР, тыс.руб без НДС в ценах 2025 г.</t>
  </si>
  <si>
    <t>Индекс-дефлятор 2026 г.</t>
  </si>
  <si>
    <t>Итого в ценах 2026 г.</t>
  </si>
  <si>
    <t>НДС (20%)</t>
  </si>
  <si>
    <t>ВСЕГО с НДС</t>
  </si>
  <si>
    <t>Локальный сметный расчет на Реконструкция ПС 110/6кВ "ОП-5"</t>
  </si>
  <si>
    <t>Обоснование соответствия объема финансовых потребностей, необходимых для реализации мероприятий корректировки Программы, абзацу 1 пункта 32 Основ (непривышения финансовых потребностей надо укрупненными нормативами цены), согласно приказа № 131 от 26.02.2024 г. Министерства энергетики РФ.</t>
  </si>
  <si>
    <t>Раздел 1. Проектные работы 2026г</t>
  </si>
  <si>
    <t>УНЦ(2023)-П6-10</t>
  </si>
  <si>
    <t>Проектные и изыскательские работы для отдельных элементов электрических сетей стоимостью: от 51 до 150,9 млн. руб.</t>
  </si>
  <si>
    <t xml:space="preserve"> Дефлятор 2024 ПЗ=5,3% (ОЗП=5,3%; ЭМ=5,3% к расх.; ЗПМ=5,3%; МАТ=5,3% к расх.; ТЗ=5,3%; ТЗМ=5,3%)</t>
  </si>
  <si>
    <t xml:space="preserve"> Дефлятор 2025 ПЗ=4,8% (ОЗП=4,8%; ЭМ=4,8% к расх.; ЗПМ=4,8%; МАТ=4,8% к расх.; ТЗ=4,8%; ТЗМ=4,8%)</t>
  </si>
  <si>
    <t xml:space="preserve"> Дефлятор 2026 ПЗ=4,6% (ОЗП=4,6%; ЭМ=4,6% к расх.; ЗПМ=4,6%; МАТ=4,6% к расх.; ТЗ=4,6%; ТЗМ=4,6%)</t>
  </si>
  <si>
    <t>Итого по разделу 1 Проектные работы 2026г</t>
  </si>
  <si>
    <t>Раздел 2. Электромонтажные работы 2026г</t>
  </si>
  <si>
    <t>УНЦ(2023)-И5-10-3</t>
  </si>
  <si>
    <t>Элементы ПС с устройством фундаментов: Устройство порталов и ошиновки открытого РУ, напряжение 110 кВ (монтаж двух траверс)</t>
  </si>
  <si>
    <t>Ц1-84-6</t>
  </si>
  <si>
    <t xml:space="preserve"> Коэффициент перехода от базового УНЦ электрических сетей (за исключением ВЛ) к уровню УНЦ Кемеровской области - Кузбасс ПЗ=1,53 (ОЗП=1,53; ЭМ=1,53; МАТ=1,53)</t>
  </si>
  <si>
    <t>УНЦ(2023)-И10-02-3</t>
  </si>
  <si>
    <t xml:space="preserve"> Коэффициент перехода от базового УНЦ электрических сетей (за исключением ВЛ) к уровню УНЦ Кемеровской области ПЗ=1,53 (ОЗП=1,53; ЭМ=1,53; МАТ=1,53)</t>
  </si>
  <si>
    <t>УНЦ(2023)-И12-08</t>
  </si>
  <si>
    <t>Прочее устройство (аппаратура)( шкаф зажимов)</t>
  </si>
  <si>
    <t>УНЦ(2023)-И12-02</t>
  </si>
  <si>
    <t>Шкаф центральной сигнализации ПС 110 кВ и выше ( панели управления Т-1 Т-2, )</t>
  </si>
  <si>
    <t>Шкаф центральной сигнализации ПС 110 кВ и выше ( ЦС и блокировок)</t>
  </si>
  <si>
    <t>УНЦ(2023)-И11-32</t>
  </si>
  <si>
    <t>Шкаф защит трансформатора 110 - 220 кВ для решений без использования протоколов GOOSE и SV (РЗА Т-1 и Т-2)</t>
  </si>
  <si>
    <t>УНЦ(2023)-И13-06</t>
  </si>
  <si>
    <t>Шкаф ввода на переменном токе с АВ, номинальный ток 500 А (ЩСН 0,4 из 3 панелей)</t>
  </si>
  <si>
    <t>Ц1-84-1</t>
  </si>
  <si>
    <t xml:space="preserve"> Коэффициент перехода от базового УНЦ электрических сетей (за исключением ВЛ) к уровню УНЦ Кемеровской области ПЗ=1,44 (ОЗП=1,44; ЭМ=1,44; МАТ=1,44)</t>
  </si>
  <si>
    <t>УНЦ(2023)-И13-05</t>
  </si>
  <si>
    <t>Шкаф с зарядно-подзарядными устройствами, номинальный ток 200 А</t>
  </si>
  <si>
    <t>УНЦ(2023)-И15-01</t>
  </si>
  <si>
    <t>Комплекс систем безопасности ПС: шкаф серверов системы видеонаблюдения</t>
  </si>
  <si>
    <t>1 шт</t>
  </si>
  <si>
    <t>Ц1-84-9</t>
  </si>
  <si>
    <t xml:space="preserve"> Коэффициент перехода от базового УНЦ электрических сетей (за исключением ВЛ) к уровню УНЦ Кемеровской области ПЗ=1,63 (ОЗП=1,63; ЭМ=1,63; МАТ=1,63)</t>
  </si>
  <si>
    <t>УНЦ(2023)-И15-07</t>
  </si>
  <si>
    <t>Комплекс систем безопасности ПС: СКУД</t>
  </si>
  <si>
    <t>1 точка доступа</t>
  </si>
  <si>
    <t xml:space="preserve"> Коэффициент перехода от базового УНЦ электрических сетей (за исключением ВЛ) к уровню УНЦ Кемеровской области - Кузбасс ПЗ=1,63 (ОЗП=1,63; ЭМ=1,63; МАТ=1,63)</t>
  </si>
  <si>
    <t>УНЦ(2023)-З4-01</t>
  </si>
  <si>
    <t>Ц1-84-7</t>
  </si>
  <si>
    <t xml:space="preserve"> Коэффициент перехода от базового УНЦ электрических сетей (за исключением ВЛ) к уровню УНЦ Кемеровской области ПЗ=1,55 (ОЗП=1,55; ЭМ=1,55; МАТ=1,55)</t>
  </si>
  <si>
    <t>УНЦ(2023)-А5-01</t>
  </si>
  <si>
    <t>Системы АСУ ТП и ТМ: Шкаф основного контроллера связи и управления (СППИ пнр)</t>
  </si>
  <si>
    <t>Итого по разделу 2 Электромонтажные работы 2026г</t>
  </si>
  <si>
    <t>Стоимость мероприятия согласно ЛСР (55 405,34 тыс. руб. с НДС) не превышает стоимость расчета, выполненного в соответствии с укрупненными нормативами цены (115 102,72 тыс. руб. с НДС). Мероприятие включено в инвестиционную программу со стоимостью, не превышающей укрупненные нормативы цены.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</si>
</sst>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00"/>
  </numFmts>
  <fonts count="1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name val="Arial"/>
      <charset val="204"/>
    </font>
    <font>
      <b/>
      <sz val="10"/>
      <color rgb="FF000000"/>
      <name val="Arial"/>
      <charset val="204"/>
    </font>
    <font>
      <b/>
      <sz val="8"/>
      <color rgb="FF000000"/>
      <name val="Arial"/>
      <charset val="204"/>
    </font>
    <font>
      <sz val="9"/>
      <color rgb="FF00000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Calibri"/>
      <family val="2"/>
      <charset val="204"/>
    </font>
    <font>
      <b/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8"/>
      <name val="Arial"/>
      <family val="2"/>
      <charset val="204"/>
    </font>
    <font>
      <b/>
      <sz val="8"/>
      <color theme="0"/>
      <name val="Arial"/>
      <family val="2"/>
      <charset val="204"/>
    </font>
    <font>
      <sz val="8"/>
      <color theme="0"/>
      <name val="Arial"/>
      <family val="2"/>
      <charset val="204"/>
    </font>
    <font>
      <sz val="9"/>
      <name val="Arial"/>
      <family val="2"/>
      <charset val="204"/>
    </font>
    <font>
      <b/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wrapText="1"/>
    </xf>
    <xf numFmtId="0" fontId="0" fillId="0" borderId="0" xfId="0" applyAlignment="1"/>
    <xf numFmtId="0" fontId="5" fillId="0" borderId="0" xfId="0" applyFont="1" applyAlignment="1"/>
    <xf numFmtId="0" fontId="6" fillId="0" borderId="0" xfId="0" applyNumberFormat="1" applyFont="1" applyFill="1" applyBorder="1" applyAlignment="1" applyProtection="1">
      <alignment wrapText="1"/>
    </xf>
    <xf numFmtId="0" fontId="7" fillId="0" borderId="0" xfId="0" applyNumberFormat="1" applyFont="1" applyFill="1" applyBorder="1" applyAlignment="1" applyProtection="1">
      <alignment wrapText="1"/>
    </xf>
    <xf numFmtId="49" fontId="8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/>
    <xf numFmtId="49" fontId="7" fillId="0" borderId="0" xfId="0" applyNumberFormat="1" applyFont="1" applyFill="1" applyBorder="1" applyAlignment="1" applyProtection="1"/>
    <xf numFmtId="49" fontId="9" fillId="0" borderId="3" xfId="0" applyNumberFormat="1" applyFont="1" applyFill="1" applyBorder="1" applyAlignment="1" applyProtection="1">
      <alignment horizontal="center" wrapText="1"/>
    </xf>
    <xf numFmtId="49" fontId="7" fillId="0" borderId="0" xfId="0" applyNumberFormat="1" applyFont="1" applyFill="1" applyBorder="1" applyAlignment="1" applyProtection="1">
      <alignment horizontal="right" vertical="top"/>
    </xf>
    <xf numFmtId="49" fontId="7" fillId="0" borderId="0" xfId="0" applyNumberFormat="1" applyFont="1" applyFill="1" applyBorder="1" applyAlignment="1" applyProtection="1">
      <alignment vertical="top"/>
    </xf>
    <xf numFmtId="49" fontId="10" fillId="0" borderId="0" xfId="0" applyNumberFormat="1" applyFont="1" applyFill="1" applyBorder="1" applyAlignment="1" applyProtection="1"/>
    <xf numFmtId="49" fontId="9" fillId="0" borderId="3" xfId="0" applyNumberFormat="1" applyFont="1" applyFill="1" applyBorder="1" applyAlignment="1" applyProtection="1">
      <alignment wrapText="1"/>
    </xf>
    <xf numFmtId="4" fontId="9" fillId="0" borderId="3" xfId="0" applyNumberFormat="1" applyFont="1" applyFill="1" applyBorder="1" applyAlignment="1" applyProtection="1">
      <alignment wrapText="1"/>
    </xf>
    <xf numFmtId="165" fontId="9" fillId="0" borderId="3" xfId="0" applyNumberFormat="1" applyFont="1" applyFill="1" applyBorder="1" applyAlignment="1" applyProtection="1">
      <alignment wrapText="1"/>
    </xf>
    <xf numFmtId="4" fontId="7" fillId="0" borderId="0" xfId="0" applyNumberFormat="1" applyFont="1" applyFill="1" applyBorder="1" applyAlignment="1" applyProtection="1"/>
    <xf numFmtId="49" fontId="11" fillId="0" borderId="3" xfId="0" applyNumberFormat="1" applyFont="1" applyFill="1" applyBorder="1" applyAlignment="1" applyProtection="1">
      <alignment wrapText="1"/>
    </xf>
    <xf numFmtId="4" fontId="11" fillId="0" borderId="3" xfId="0" applyNumberFormat="1" applyFont="1" applyFill="1" applyBorder="1" applyAlignment="1" applyProtection="1">
      <alignment wrapText="1"/>
    </xf>
    <xf numFmtId="4" fontId="12" fillId="0" borderId="0" xfId="0" applyNumberFormat="1" applyFont="1" applyFill="1" applyBorder="1" applyAlignment="1" applyProtection="1">
      <alignment horizontal="right"/>
    </xf>
    <xf numFmtId="49" fontId="12" fillId="0" borderId="0" xfId="0" applyNumberFormat="1" applyFont="1" applyFill="1" applyBorder="1" applyAlignment="1" applyProtection="1"/>
    <xf numFmtId="4" fontId="9" fillId="0" borderId="3" xfId="0" applyNumberFormat="1" applyFont="1" applyFill="1" applyBorder="1" applyAlignment="1" applyProtection="1"/>
    <xf numFmtId="49" fontId="13" fillId="0" borderId="0" xfId="0" applyNumberFormat="1" applyFont="1" applyFill="1" applyBorder="1" applyAlignment="1" applyProtection="1">
      <alignment vertical="center"/>
    </xf>
    <xf numFmtId="4" fontId="9" fillId="2" borderId="3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/>
    <xf numFmtId="4" fontId="12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>
      <alignment wrapText="1"/>
    </xf>
    <xf numFmtId="4" fontId="14" fillId="0" borderId="0" xfId="0" applyNumberFormat="1" applyFont="1" applyFill="1" applyBorder="1" applyAlignment="1" applyProtection="1">
      <alignment horizontal="right" vertical="top" wrapText="1"/>
    </xf>
    <xf numFmtId="0" fontId="14" fillId="0" borderId="0" xfId="0" applyNumberFormat="1" applyFont="1" applyFill="1" applyBorder="1" applyAlignment="1" applyProtection="1">
      <alignment horizontal="right" vertical="top" wrapText="1"/>
    </xf>
    <xf numFmtId="4" fontId="15" fillId="0" borderId="0" xfId="0" applyNumberFormat="1" applyFont="1" applyFill="1" applyBorder="1" applyAlignment="1" applyProtection="1">
      <alignment horizontal="right" vertical="top" wrapText="1"/>
    </xf>
    <xf numFmtId="0" fontId="15" fillId="0" borderId="0" xfId="0" applyNumberFormat="1" applyFont="1" applyFill="1" applyBorder="1" applyAlignment="1" applyProtection="1">
      <alignment horizontal="right" vertical="top" wrapText="1"/>
    </xf>
    <xf numFmtId="49" fontId="16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top" wrapText="1"/>
    </xf>
    <xf numFmtId="49" fontId="17" fillId="0" borderId="3" xfId="0" applyNumberFormat="1" applyFont="1" applyBorder="1" applyAlignment="1">
      <alignment horizontal="left" vertical="top" wrapText="1"/>
    </xf>
    <xf numFmtId="1" fontId="12" fillId="0" borderId="3" xfId="0" applyNumberFormat="1" applyFont="1" applyBorder="1" applyAlignment="1">
      <alignment horizontal="center" vertical="top" wrapText="1"/>
    </xf>
    <xf numFmtId="4" fontId="12" fillId="0" borderId="3" xfId="0" applyNumberFormat="1" applyFont="1" applyBorder="1" applyAlignment="1">
      <alignment horizontal="right" vertical="top" wrapText="1"/>
    </xf>
    <xf numFmtId="0" fontId="12" fillId="0" borderId="3" xfId="0" applyFont="1" applyBorder="1" applyAlignment="1">
      <alignment horizontal="right" vertical="top" wrapText="1"/>
    </xf>
    <xf numFmtId="3" fontId="12" fillId="0" borderId="3" xfId="0" applyNumberFormat="1" applyFont="1" applyBorder="1" applyAlignment="1">
      <alignment horizontal="right" vertical="top" wrapText="1"/>
    </xf>
    <xf numFmtId="49" fontId="12" fillId="0" borderId="4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right" vertical="top" wrapText="1"/>
    </xf>
    <xf numFmtId="3" fontId="17" fillId="0" borderId="3" xfId="0" applyNumberFormat="1" applyFont="1" applyBorder="1" applyAlignment="1">
      <alignment horizontal="right" vertical="top" wrapText="1"/>
    </xf>
    <xf numFmtId="0" fontId="17" fillId="0" borderId="3" xfId="0" applyFont="1" applyBorder="1" applyAlignment="1">
      <alignment horizontal="right" vertical="top" wrapText="1"/>
    </xf>
    <xf numFmtId="4" fontId="17" fillId="0" borderId="3" xfId="0" applyNumberFormat="1" applyFont="1" applyBorder="1" applyAlignment="1">
      <alignment horizontal="right" vertical="top" wrapText="1"/>
    </xf>
    <xf numFmtId="164" fontId="12" fillId="0" borderId="3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49" fontId="5" fillId="0" borderId="3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49" fontId="17" fillId="0" borderId="3" xfId="0" applyNumberFormat="1" applyFont="1" applyBorder="1" applyAlignment="1">
      <alignment horizontal="left" vertical="top" wrapText="1"/>
    </xf>
    <xf numFmtId="49" fontId="5" fillId="0" borderId="3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left" vertical="top" wrapText="1"/>
    </xf>
    <xf numFmtId="49" fontId="15" fillId="0" borderId="0" xfId="0" applyNumberFormat="1" applyFont="1" applyFill="1" applyBorder="1" applyAlignment="1" applyProtection="1">
      <alignment horizontal="left" vertical="top" wrapText="1"/>
    </xf>
    <xf numFmtId="49" fontId="14" fillId="0" borderId="0" xfId="0" applyNumberFormat="1" applyFont="1" applyFill="1" applyBorder="1" applyAlignment="1" applyProtection="1">
      <alignment horizontal="left" vertical="top" wrapText="1"/>
    </xf>
    <xf numFmtId="49" fontId="9" fillId="0" borderId="6" xfId="0" applyNumberFormat="1" applyFont="1" applyFill="1" applyBorder="1" applyAlignment="1" applyProtection="1">
      <alignment horizontal="center" wrapText="1"/>
    </xf>
    <xf numFmtId="49" fontId="9" fillId="0" borderId="5" xfId="0" applyNumberFormat="1" applyFont="1" applyFill="1" applyBorder="1" applyAlignment="1" applyProtection="1">
      <alignment horizontal="center" wrapText="1"/>
    </xf>
    <xf numFmtId="49" fontId="9" fillId="0" borderId="7" xfId="0" applyNumberFormat="1" applyFont="1" applyFill="1" applyBorder="1" applyAlignment="1" applyProtection="1">
      <alignment horizontal="center" wrapText="1"/>
    </xf>
    <xf numFmtId="49" fontId="9" fillId="0" borderId="8" xfId="0" applyNumberFormat="1" applyFont="1" applyFill="1" applyBorder="1" applyAlignment="1" applyProtection="1">
      <alignment horizontal="center" wrapText="1"/>
    </xf>
    <xf numFmtId="49" fontId="9" fillId="0" borderId="9" xfId="0" applyNumberFormat="1" applyFont="1" applyFill="1" applyBorder="1" applyAlignment="1" applyProtection="1">
      <alignment horizontal="center" wrapText="1"/>
    </xf>
    <xf numFmtId="49" fontId="9" fillId="0" borderId="6" xfId="0" applyNumberFormat="1" applyFont="1" applyFill="1" applyBorder="1" applyAlignment="1" applyProtection="1">
      <alignment horizontal="right"/>
    </xf>
    <xf numFmtId="49" fontId="9" fillId="0" borderId="5" xfId="0" applyNumberFormat="1" applyFont="1" applyFill="1" applyBorder="1" applyAlignment="1" applyProtection="1">
      <alignment horizontal="right"/>
    </xf>
    <xf numFmtId="49" fontId="11" fillId="0" borderId="6" xfId="0" applyNumberFormat="1" applyFont="1" applyFill="1" applyBorder="1" applyAlignment="1" applyProtection="1">
      <alignment horizontal="right"/>
    </xf>
    <xf numFmtId="0" fontId="12" fillId="0" borderId="0" xfId="0" applyNumberFormat="1" applyFont="1" applyFill="1" applyBorder="1" applyAlignment="1" applyProtection="1">
      <alignment horizontal="left" wrapText="1"/>
    </xf>
    <xf numFmtId="49" fontId="14" fillId="3" borderId="0" xfId="0" applyNumberFormat="1" applyFont="1" applyFill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104"/>
  <sheetViews>
    <sheetView tabSelected="1" topLeftCell="A76" workbookViewId="0">
      <selection activeCell="L83" sqref="L83"/>
    </sheetView>
  </sheetViews>
  <sheetFormatPr defaultColWidth="9.109375" defaultRowHeight="11.25" customHeight="1" x14ac:dyDescent="0.2"/>
  <cols>
    <col min="1" max="1" width="9" style="1" customWidth="1"/>
    <col min="2" max="2" width="20.109375" style="1" customWidth="1"/>
    <col min="3" max="3" width="23.88671875" style="1" customWidth="1"/>
    <col min="4" max="4" width="25" style="1" customWidth="1"/>
    <col min="5" max="5" width="13.33203125" style="1" customWidth="1"/>
    <col min="6" max="6" width="8.5546875" style="1" customWidth="1"/>
    <col min="7" max="7" width="7.88671875" style="1" customWidth="1"/>
    <col min="8" max="8" width="11.6640625" style="1" customWidth="1"/>
    <col min="9" max="11" width="9.33203125" style="1" customWidth="1"/>
    <col min="12" max="12" width="11.88671875" style="1" customWidth="1"/>
    <col min="13" max="13" width="10.6640625" style="1" customWidth="1"/>
    <col min="14" max="14" width="9.33203125" style="1" customWidth="1"/>
    <col min="15" max="15" width="10.6640625" style="1" customWidth="1"/>
    <col min="16" max="18" width="9.109375" style="1"/>
    <col min="19" max="20" width="161.88671875" style="2" hidden="1" customWidth="1"/>
    <col min="21" max="21" width="50.5546875" style="2" hidden="1" customWidth="1"/>
    <col min="22" max="22" width="98.5546875" style="2" hidden="1" customWidth="1"/>
    <col min="23" max="23" width="161.88671875" style="2" hidden="1" customWidth="1"/>
    <col min="24" max="24" width="34.109375" style="2" hidden="1" customWidth="1"/>
    <col min="25" max="25" width="132.6640625" style="2" hidden="1" customWidth="1"/>
    <col min="26" max="29" width="119.33203125" style="2" hidden="1" customWidth="1"/>
    <col min="30" max="16384" width="9.109375" style="1"/>
  </cols>
  <sheetData>
    <row r="1" spans="1:25" customFormat="1" ht="14.4" x14ac:dyDescent="0.3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25" customFormat="1" ht="28.5" customHeight="1" x14ac:dyDescent="0.3">
      <c r="A2" s="50" t="s">
        <v>66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</row>
    <row r="3" spans="1:25" customFormat="1" ht="21" customHeight="1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25" customFormat="1" ht="14.4" x14ac:dyDescent="0.3">
      <c r="A4" s="7"/>
      <c r="B4" s="8" t="s">
        <v>54</v>
      </c>
      <c r="C4" s="8"/>
      <c r="D4" s="8"/>
      <c r="E4" s="8"/>
      <c r="F4" s="7"/>
      <c r="G4" s="7"/>
      <c r="H4" s="7"/>
      <c r="I4" s="7"/>
      <c r="J4" s="7"/>
      <c r="K4" s="7"/>
      <c r="L4" s="7"/>
      <c r="M4" s="7"/>
      <c r="N4" s="7"/>
      <c r="O4" s="7"/>
      <c r="T4" s="9" t="s">
        <v>55</v>
      </c>
    </row>
    <row r="5" spans="1:25" customFormat="1" ht="15.75" customHeight="1" x14ac:dyDescent="0.3">
      <c r="A5" s="7"/>
      <c r="B5" s="8" t="s">
        <v>57</v>
      </c>
      <c r="C5" s="8"/>
      <c r="D5" s="8"/>
      <c r="E5" s="8"/>
      <c r="F5" s="7"/>
      <c r="G5" s="7"/>
      <c r="H5" s="7"/>
      <c r="I5" s="7"/>
      <c r="J5" s="7"/>
      <c r="K5" s="7"/>
      <c r="L5" s="7"/>
      <c r="M5" s="7"/>
      <c r="N5" s="7"/>
      <c r="O5" s="7"/>
    </row>
    <row r="6" spans="1:25" customFormat="1" ht="14.4" x14ac:dyDescent="0.3">
      <c r="A6" s="7"/>
      <c r="B6" s="8" t="s">
        <v>56</v>
      </c>
      <c r="C6" s="8"/>
      <c r="D6" s="8"/>
      <c r="E6" s="8"/>
      <c r="F6" s="7"/>
      <c r="G6" s="7"/>
      <c r="H6" s="7"/>
      <c r="I6" s="7"/>
      <c r="J6" s="7"/>
      <c r="K6" s="7"/>
      <c r="L6" s="7"/>
      <c r="M6" s="7"/>
      <c r="N6" s="7"/>
      <c r="O6" s="7"/>
      <c r="U6" s="10" t="s">
        <v>0</v>
      </c>
    </row>
    <row r="7" spans="1:25" customFormat="1" ht="14.4" x14ac:dyDescent="0.3">
      <c r="M7" s="3"/>
    </row>
    <row r="8" spans="1:25" customFormat="1" ht="14.4" x14ac:dyDescent="0.3">
      <c r="A8" s="4"/>
    </row>
    <row r="9" spans="1:25" customFormat="1" ht="36" customHeight="1" x14ac:dyDescent="0.3">
      <c r="A9" s="57" t="s">
        <v>1</v>
      </c>
      <c r="B9" s="57" t="s">
        <v>2</v>
      </c>
      <c r="C9" s="57" t="s">
        <v>3</v>
      </c>
      <c r="D9" s="57"/>
      <c r="E9" s="57"/>
      <c r="F9" s="57" t="s">
        <v>4</v>
      </c>
      <c r="G9" s="57" t="s">
        <v>5</v>
      </c>
      <c r="H9" s="57" t="s">
        <v>6</v>
      </c>
      <c r="I9" s="57"/>
      <c r="J9" s="57"/>
      <c r="K9" s="57"/>
      <c r="L9" s="57" t="s">
        <v>7</v>
      </c>
      <c r="M9" s="57"/>
      <c r="N9" s="57"/>
      <c r="O9" s="57"/>
    </row>
    <row r="10" spans="1:25" customFormat="1" ht="28.5" customHeight="1" x14ac:dyDescent="0.3">
      <c r="A10" s="57"/>
      <c r="B10" s="57"/>
      <c r="C10" s="57"/>
      <c r="D10" s="57"/>
      <c r="E10" s="57"/>
      <c r="F10" s="57"/>
      <c r="G10" s="57"/>
      <c r="H10" s="57" t="s">
        <v>8</v>
      </c>
      <c r="I10" s="57" t="s">
        <v>9</v>
      </c>
      <c r="J10" s="57"/>
      <c r="K10" s="57"/>
      <c r="L10" s="57" t="s">
        <v>8</v>
      </c>
      <c r="M10" s="51" t="s">
        <v>9</v>
      </c>
      <c r="N10" s="51"/>
      <c r="O10" s="51"/>
    </row>
    <row r="11" spans="1:25" customFormat="1" ht="15" customHeight="1" x14ac:dyDescent="0.3">
      <c r="A11" s="57"/>
      <c r="B11" s="57"/>
      <c r="C11" s="57"/>
      <c r="D11" s="57"/>
      <c r="E11" s="57"/>
      <c r="F11" s="57"/>
      <c r="G11" s="57"/>
      <c r="H11" s="57"/>
      <c r="I11" s="36" t="s">
        <v>10</v>
      </c>
      <c r="J11" s="36" t="s">
        <v>11</v>
      </c>
      <c r="K11" s="36" t="s">
        <v>12</v>
      </c>
      <c r="L11" s="57"/>
      <c r="M11" s="36" t="s">
        <v>10</v>
      </c>
      <c r="N11" s="36" t="s">
        <v>11</v>
      </c>
      <c r="O11" s="36" t="s">
        <v>12</v>
      </c>
    </row>
    <row r="12" spans="1:25" customFormat="1" ht="14.4" x14ac:dyDescent="0.3">
      <c r="A12" s="37">
        <v>1</v>
      </c>
      <c r="B12" s="37">
        <v>2</v>
      </c>
      <c r="C12" s="51">
        <v>3</v>
      </c>
      <c r="D12" s="51"/>
      <c r="E12" s="51"/>
      <c r="F12" s="37">
        <v>4</v>
      </c>
      <c r="G12" s="37">
        <v>5</v>
      </c>
      <c r="H12" s="37">
        <v>6</v>
      </c>
      <c r="I12" s="37">
        <v>7</v>
      </c>
      <c r="J12" s="37">
        <v>8</v>
      </c>
      <c r="K12" s="37">
        <v>9</v>
      </c>
      <c r="L12" s="37">
        <v>10</v>
      </c>
      <c r="M12" s="37">
        <v>11</v>
      </c>
      <c r="N12" s="37">
        <v>12</v>
      </c>
      <c r="O12" s="37">
        <v>13</v>
      </c>
    </row>
    <row r="13" spans="1:25" customFormat="1" ht="14.4" customHeight="1" x14ac:dyDescent="0.3">
      <c r="A13" s="52" t="s">
        <v>67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W13" s="5" t="s">
        <v>13</v>
      </c>
    </row>
    <row r="14" spans="1:25" customFormat="1" ht="31.8" customHeight="1" x14ac:dyDescent="0.3">
      <c r="A14" s="38" t="s">
        <v>14</v>
      </c>
      <c r="B14" s="39" t="s">
        <v>68</v>
      </c>
      <c r="C14" s="53" t="s">
        <v>69</v>
      </c>
      <c r="D14" s="53"/>
      <c r="E14" s="53"/>
      <c r="F14" s="38" t="s">
        <v>16</v>
      </c>
      <c r="G14" s="40">
        <v>1</v>
      </c>
      <c r="H14" s="41">
        <v>12278975.6</v>
      </c>
      <c r="I14" s="42"/>
      <c r="J14" s="42"/>
      <c r="K14" s="42"/>
      <c r="L14" s="43">
        <v>12278976</v>
      </c>
      <c r="M14" s="42"/>
      <c r="N14" s="42"/>
      <c r="O14" s="42"/>
      <c r="W14" s="5"/>
      <c r="X14" s="2" t="s">
        <v>15</v>
      </c>
    </row>
    <row r="15" spans="1:25" customFormat="1" ht="14.4" customHeight="1" x14ac:dyDescent="0.3">
      <c r="A15" s="44"/>
      <c r="B15" s="45"/>
      <c r="C15" s="54" t="s">
        <v>70</v>
      </c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5"/>
      <c r="W15" s="5"/>
      <c r="Y15" s="2" t="s">
        <v>17</v>
      </c>
    </row>
    <row r="16" spans="1:25" customFormat="1" ht="14.4" customHeight="1" x14ac:dyDescent="0.3">
      <c r="A16" s="44"/>
      <c r="B16" s="45"/>
      <c r="C16" s="54" t="s">
        <v>71</v>
      </c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5"/>
      <c r="W16" s="5"/>
      <c r="Y16" s="2" t="s">
        <v>18</v>
      </c>
    </row>
    <row r="17" spans="1:26" customFormat="1" ht="14.4" customHeight="1" x14ac:dyDescent="0.3">
      <c r="A17" s="44"/>
      <c r="B17" s="45"/>
      <c r="C17" s="54" t="s">
        <v>72</v>
      </c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5"/>
      <c r="W17" s="5"/>
      <c r="Y17" s="2" t="s">
        <v>19</v>
      </c>
    </row>
    <row r="18" spans="1:26" customFormat="1" ht="14.4" customHeight="1" x14ac:dyDescent="0.3">
      <c r="A18" s="56" t="s">
        <v>25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46">
        <v>12278976</v>
      </c>
      <c r="M18" s="47"/>
      <c r="N18" s="47"/>
      <c r="O18" s="47"/>
      <c r="W18" s="5"/>
      <c r="Y18" s="2" t="s">
        <v>20</v>
      </c>
    </row>
    <row r="19" spans="1:26" customFormat="1" ht="14.4" customHeight="1" x14ac:dyDescent="0.3">
      <c r="A19" s="56" t="s">
        <v>73</v>
      </c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48">
        <v>12278976</v>
      </c>
      <c r="M19" s="47"/>
      <c r="N19" s="47"/>
      <c r="O19" s="47"/>
      <c r="W19" s="5"/>
      <c r="Y19" s="2" t="s">
        <v>21</v>
      </c>
    </row>
    <row r="20" spans="1:26" customFormat="1" ht="14.4" customHeight="1" x14ac:dyDescent="0.3">
      <c r="A20" s="52" t="s">
        <v>74</v>
      </c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W20" s="5"/>
      <c r="Y20" s="2" t="s">
        <v>22</v>
      </c>
    </row>
    <row r="21" spans="1:26" customFormat="1" ht="14.4" customHeight="1" x14ac:dyDescent="0.3">
      <c r="A21" s="38" t="s">
        <v>28</v>
      </c>
      <c r="B21" s="39" t="s">
        <v>75</v>
      </c>
      <c r="C21" s="53" t="s">
        <v>76</v>
      </c>
      <c r="D21" s="53"/>
      <c r="E21" s="53"/>
      <c r="F21" s="38" t="s">
        <v>30</v>
      </c>
      <c r="G21" s="49">
        <v>0.5</v>
      </c>
      <c r="H21" s="41">
        <v>1453544.84</v>
      </c>
      <c r="I21" s="42"/>
      <c r="J21" s="42"/>
      <c r="K21" s="42"/>
      <c r="L21" s="43">
        <v>726772</v>
      </c>
      <c r="M21" s="42"/>
      <c r="N21" s="42"/>
      <c r="O21" s="42"/>
      <c r="W21" s="5"/>
      <c r="Y21" s="2" t="s">
        <v>23</v>
      </c>
    </row>
    <row r="22" spans="1:26" customFormat="1" ht="14.4" x14ac:dyDescent="0.3">
      <c r="A22" s="44"/>
      <c r="B22" s="45" t="s">
        <v>77</v>
      </c>
      <c r="C22" s="54" t="s">
        <v>78</v>
      </c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5"/>
      <c r="W22" s="5"/>
      <c r="Y22" s="2" t="s">
        <v>24</v>
      </c>
    </row>
    <row r="23" spans="1:26" customFormat="1" ht="14.4" customHeight="1" x14ac:dyDescent="0.3">
      <c r="A23" s="44"/>
      <c r="B23" s="45"/>
      <c r="C23" s="54" t="s">
        <v>70</v>
      </c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5"/>
      <c r="W23" s="5"/>
      <c r="Z23" s="6" t="s">
        <v>25</v>
      </c>
    </row>
    <row r="24" spans="1:26" customFormat="1" ht="14.4" customHeight="1" x14ac:dyDescent="0.3">
      <c r="A24" s="44"/>
      <c r="B24" s="45"/>
      <c r="C24" s="54" t="s">
        <v>71</v>
      </c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5"/>
      <c r="W24" s="5"/>
      <c r="Z24" s="6" t="s">
        <v>26</v>
      </c>
    </row>
    <row r="25" spans="1:26" customFormat="1" ht="14.4" customHeight="1" x14ac:dyDescent="0.3">
      <c r="A25" s="44"/>
      <c r="B25" s="45"/>
      <c r="C25" s="54" t="s">
        <v>72</v>
      </c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5"/>
      <c r="W25" s="5" t="s">
        <v>27</v>
      </c>
      <c r="Z25" s="6"/>
    </row>
    <row r="26" spans="1:26" customFormat="1" ht="21.6" customHeight="1" x14ac:dyDescent="0.3">
      <c r="A26" s="38" t="s">
        <v>32</v>
      </c>
      <c r="B26" s="39" t="s">
        <v>79</v>
      </c>
      <c r="C26" s="53" t="s">
        <v>33</v>
      </c>
      <c r="D26" s="53"/>
      <c r="E26" s="53"/>
      <c r="F26" s="38" t="s">
        <v>30</v>
      </c>
      <c r="G26" s="40">
        <v>2</v>
      </c>
      <c r="H26" s="41">
        <v>8264681.8799999999</v>
      </c>
      <c r="I26" s="42"/>
      <c r="J26" s="42"/>
      <c r="K26" s="42"/>
      <c r="L26" s="43">
        <v>16529364</v>
      </c>
      <c r="M26" s="42"/>
      <c r="N26" s="42"/>
      <c r="O26" s="42"/>
      <c r="W26" s="5"/>
      <c r="X26" s="2" t="s">
        <v>29</v>
      </c>
      <c r="Z26" s="6"/>
    </row>
    <row r="27" spans="1:26" customFormat="1" ht="14.4" customHeight="1" x14ac:dyDescent="0.3">
      <c r="A27" s="44"/>
      <c r="B27" s="45" t="s">
        <v>77</v>
      </c>
      <c r="C27" s="54" t="s">
        <v>80</v>
      </c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5"/>
      <c r="W27" s="5"/>
      <c r="Y27" s="2" t="s">
        <v>31</v>
      </c>
      <c r="Z27" s="6"/>
    </row>
    <row r="28" spans="1:26" customFormat="1" ht="14.4" customHeight="1" x14ac:dyDescent="0.3">
      <c r="A28" s="44"/>
      <c r="B28" s="45"/>
      <c r="C28" s="54" t="s">
        <v>70</v>
      </c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5"/>
      <c r="W28" s="5"/>
      <c r="Y28" s="2" t="s">
        <v>17</v>
      </c>
      <c r="Z28" s="6"/>
    </row>
    <row r="29" spans="1:26" customFormat="1" ht="14.4" customHeight="1" x14ac:dyDescent="0.3">
      <c r="A29" s="44"/>
      <c r="B29" s="45"/>
      <c r="C29" s="54" t="s">
        <v>71</v>
      </c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5"/>
      <c r="W29" s="5"/>
      <c r="Y29" s="2" t="s">
        <v>18</v>
      </c>
      <c r="Z29" s="6"/>
    </row>
    <row r="30" spans="1:26" customFormat="1" ht="14.4" customHeight="1" x14ac:dyDescent="0.3">
      <c r="A30" s="44"/>
      <c r="B30" s="45"/>
      <c r="C30" s="54" t="s">
        <v>72</v>
      </c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5"/>
      <c r="W30" s="5"/>
      <c r="Y30" s="2" t="s">
        <v>19</v>
      </c>
      <c r="Z30" s="6"/>
    </row>
    <row r="31" spans="1:26" customFormat="1" ht="14.4" customHeight="1" x14ac:dyDescent="0.3">
      <c r="A31" s="38" t="s">
        <v>35</v>
      </c>
      <c r="B31" s="39" t="s">
        <v>81</v>
      </c>
      <c r="C31" s="53" t="s">
        <v>82</v>
      </c>
      <c r="D31" s="53"/>
      <c r="E31" s="53"/>
      <c r="F31" s="38" t="s">
        <v>30</v>
      </c>
      <c r="G31" s="40">
        <v>2</v>
      </c>
      <c r="H31" s="41">
        <v>151512.84</v>
      </c>
      <c r="I31" s="42"/>
      <c r="J31" s="42"/>
      <c r="K31" s="42"/>
      <c r="L31" s="43">
        <v>303026</v>
      </c>
      <c r="M31" s="42"/>
      <c r="N31" s="42"/>
      <c r="O31" s="42"/>
      <c r="W31" s="5"/>
      <c r="Y31" s="2" t="s">
        <v>20</v>
      </c>
      <c r="Z31" s="6"/>
    </row>
    <row r="32" spans="1:26" customFormat="1" ht="14.4" customHeight="1" x14ac:dyDescent="0.3">
      <c r="A32" s="44"/>
      <c r="B32" s="45" t="s">
        <v>77</v>
      </c>
      <c r="C32" s="54" t="s">
        <v>80</v>
      </c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5"/>
      <c r="W32" s="5"/>
      <c r="Y32" s="2" t="s">
        <v>21</v>
      </c>
      <c r="Z32" s="6"/>
    </row>
    <row r="33" spans="1:26" customFormat="1" ht="14.4" customHeight="1" x14ac:dyDescent="0.3">
      <c r="A33" s="44"/>
      <c r="B33" s="45"/>
      <c r="C33" s="54" t="s">
        <v>70</v>
      </c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5"/>
      <c r="W33" s="5"/>
      <c r="Y33" s="2" t="s">
        <v>22</v>
      </c>
      <c r="Z33" s="6"/>
    </row>
    <row r="34" spans="1:26" customFormat="1" ht="14.4" customHeight="1" x14ac:dyDescent="0.3">
      <c r="A34" s="44"/>
      <c r="B34" s="45"/>
      <c r="C34" s="54" t="s">
        <v>71</v>
      </c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5"/>
      <c r="W34" s="5"/>
      <c r="Y34" s="2" t="s">
        <v>23</v>
      </c>
      <c r="Z34" s="6"/>
    </row>
    <row r="35" spans="1:26" customFormat="1" ht="14.4" x14ac:dyDescent="0.3">
      <c r="A35" s="44"/>
      <c r="B35" s="45"/>
      <c r="C35" s="54" t="s">
        <v>72</v>
      </c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5"/>
      <c r="W35" s="5"/>
      <c r="Y35" s="2" t="s">
        <v>24</v>
      </c>
      <c r="Z35" s="6"/>
    </row>
    <row r="36" spans="1:26" customFormat="1" ht="31.8" customHeight="1" x14ac:dyDescent="0.3">
      <c r="A36" s="38" t="s">
        <v>37</v>
      </c>
      <c r="B36" s="39" t="s">
        <v>83</v>
      </c>
      <c r="C36" s="53" t="s">
        <v>84</v>
      </c>
      <c r="D36" s="53"/>
      <c r="E36" s="53"/>
      <c r="F36" s="38" t="s">
        <v>30</v>
      </c>
      <c r="G36" s="40">
        <v>3</v>
      </c>
      <c r="H36" s="41">
        <v>3750803.74</v>
      </c>
      <c r="I36" s="42"/>
      <c r="J36" s="42"/>
      <c r="K36" s="42"/>
      <c r="L36" s="43">
        <v>11252411</v>
      </c>
      <c r="M36" s="42"/>
      <c r="N36" s="42"/>
      <c r="O36" s="42"/>
      <c r="W36" s="5"/>
      <c r="X36" s="2" t="s">
        <v>33</v>
      </c>
      <c r="Z36" s="6"/>
    </row>
    <row r="37" spans="1:26" customFormat="1" ht="14.4" customHeight="1" x14ac:dyDescent="0.3">
      <c r="A37" s="44"/>
      <c r="B37" s="45" t="s">
        <v>77</v>
      </c>
      <c r="C37" s="54" t="s">
        <v>80</v>
      </c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5"/>
      <c r="W37" s="5"/>
      <c r="Y37" s="2" t="s">
        <v>34</v>
      </c>
      <c r="Z37" s="6"/>
    </row>
    <row r="38" spans="1:26" customFormat="1" ht="14.4" customHeight="1" x14ac:dyDescent="0.3">
      <c r="A38" s="44"/>
      <c r="B38" s="45"/>
      <c r="C38" s="54" t="s">
        <v>70</v>
      </c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5"/>
      <c r="W38" s="5"/>
      <c r="Y38" s="2" t="s">
        <v>17</v>
      </c>
      <c r="Z38" s="6"/>
    </row>
    <row r="39" spans="1:26" customFormat="1" ht="14.4" customHeight="1" x14ac:dyDescent="0.3">
      <c r="A39" s="44"/>
      <c r="B39" s="45"/>
      <c r="C39" s="54" t="s">
        <v>71</v>
      </c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5"/>
      <c r="W39" s="5"/>
      <c r="Y39" s="2" t="s">
        <v>18</v>
      </c>
      <c r="Z39" s="6"/>
    </row>
    <row r="40" spans="1:26" customFormat="1" ht="14.4" customHeight="1" x14ac:dyDescent="0.3">
      <c r="A40" s="44"/>
      <c r="B40" s="45"/>
      <c r="C40" s="54" t="s">
        <v>72</v>
      </c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5"/>
      <c r="W40" s="5"/>
      <c r="Y40" s="2" t="s">
        <v>19</v>
      </c>
      <c r="Z40" s="6"/>
    </row>
    <row r="41" spans="1:26" customFormat="1" ht="14.4" customHeight="1" x14ac:dyDescent="0.3">
      <c r="A41" s="38" t="s">
        <v>39</v>
      </c>
      <c r="B41" s="39" t="s">
        <v>83</v>
      </c>
      <c r="C41" s="53" t="s">
        <v>85</v>
      </c>
      <c r="D41" s="53"/>
      <c r="E41" s="53"/>
      <c r="F41" s="38" t="s">
        <v>30</v>
      </c>
      <c r="G41" s="40">
        <v>2</v>
      </c>
      <c r="H41" s="41">
        <v>3750803.74</v>
      </c>
      <c r="I41" s="42"/>
      <c r="J41" s="42"/>
      <c r="K41" s="42"/>
      <c r="L41" s="43">
        <v>7501607</v>
      </c>
      <c r="M41" s="42"/>
      <c r="N41" s="42"/>
      <c r="O41" s="42"/>
      <c r="W41" s="5"/>
      <c r="Y41" s="2" t="s">
        <v>20</v>
      </c>
      <c r="Z41" s="6"/>
    </row>
    <row r="42" spans="1:26" customFormat="1" ht="14.4" customHeight="1" x14ac:dyDescent="0.3">
      <c r="A42" s="44"/>
      <c r="B42" s="45" t="s">
        <v>77</v>
      </c>
      <c r="C42" s="54" t="s">
        <v>80</v>
      </c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5"/>
      <c r="W42" s="5"/>
      <c r="Y42" s="2" t="s">
        <v>21</v>
      </c>
      <c r="Z42" s="6"/>
    </row>
    <row r="43" spans="1:26" customFormat="1" ht="14.4" customHeight="1" x14ac:dyDescent="0.3">
      <c r="A43" s="44"/>
      <c r="B43" s="45"/>
      <c r="C43" s="54" t="s">
        <v>70</v>
      </c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5"/>
      <c r="W43" s="5"/>
      <c r="Y43" s="2" t="s">
        <v>22</v>
      </c>
      <c r="Z43" s="6"/>
    </row>
    <row r="44" spans="1:26" customFormat="1" ht="14.4" customHeight="1" x14ac:dyDescent="0.3">
      <c r="A44" s="44"/>
      <c r="B44" s="45"/>
      <c r="C44" s="54" t="s">
        <v>71</v>
      </c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5"/>
      <c r="W44" s="5"/>
      <c r="Y44" s="2" t="s">
        <v>23</v>
      </c>
      <c r="Z44" s="6"/>
    </row>
    <row r="45" spans="1:26" customFormat="1" ht="14.4" x14ac:dyDescent="0.3">
      <c r="A45" s="44"/>
      <c r="B45" s="45"/>
      <c r="C45" s="54" t="s">
        <v>72</v>
      </c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5"/>
      <c r="W45" s="5"/>
      <c r="Y45" s="2" t="s">
        <v>24</v>
      </c>
      <c r="Z45" s="6"/>
    </row>
    <row r="46" spans="1:26" customFormat="1" ht="21.6" customHeight="1" x14ac:dyDescent="0.3">
      <c r="A46" s="38" t="s">
        <v>41</v>
      </c>
      <c r="B46" s="39" t="s">
        <v>86</v>
      </c>
      <c r="C46" s="53" t="s">
        <v>87</v>
      </c>
      <c r="D46" s="53"/>
      <c r="E46" s="53"/>
      <c r="F46" s="38" t="s">
        <v>30</v>
      </c>
      <c r="G46" s="40">
        <v>2</v>
      </c>
      <c r="H46" s="41">
        <v>7887286.1699999999</v>
      </c>
      <c r="I46" s="42"/>
      <c r="J46" s="42"/>
      <c r="K46" s="42"/>
      <c r="L46" s="43">
        <v>15774572</v>
      </c>
      <c r="M46" s="42"/>
      <c r="N46" s="42"/>
      <c r="O46" s="42"/>
      <c r="W46" s="5"/>
      <c r="X46" s="2" t="s">
        <v>36</v>
      </c>
      <c r="Z46" s="6"/>
    </row>
    <row r="47" spans="1:26" customFormat="1" ht="14.4" customHeight="1" x14ac:dyDescent="0.3">
      <c r="A47" s="44"/>
      <c r="B47" s="45" t="s">
        <v>77</v>
      </c>
      <c r="C47" s="54" t="s">
        <v>78</v>
      </c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5"/>
      <c r="W47" s="5"/>
      <c r="Y47" s="2" t="s">
        <v>34</v>
      </c>
      <c r="Z47" s="6"/>
    </row>
    <row r="48" spans="1:26" customFormat="1" ht="14.4" customHeight="1" x14ac:dyDescent="0.3">
      <c r="A48" s="44"/>
      <c r="B48" s="45"/>
      <c r="C48" s="54" t="s">
        <v>70</v>
      </c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5"/>
      <c r="W48" s="5"/>
      <c r="Y48" s="2" t="s">
        <v>17</v>
      </c>
      <c r="Z48" s="6"/>
    </row>
    <row r="49" spans="1:26" customFormat="1" ht="14.4" customHeight="1" x14ac:dyDescent="0.3">
      <c r="A49" s="44"/>
      <c r="B49" s="45"/>
      <c r="C49" s="54" t="s">
        <v>71</v>
      </c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5"/>
      <c r="W49" s="5"/>
      <c r="Y49" s="2" t="s">
        <v>18</v>
      </c>
      <c r="Z49" s="6"/>
    </row>
    <row r="50" spans="1:26" customFormat="1" ht="14.4" customHeight="1" x14ac:dyDescent="0.3">
      <c r="A50" s="44"/>
      <c r="B50" s="45"/>
      <c r="C50" s="54" t="s">
        <v>72</v>
      </c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5"/>
      <c r="W50" s="5"/>
      <c r="Y50" s="2" t="s">
        <v>19</v>
      </c>
      <c r="Z50" s="6"/>
    </row>
    <row r="51" spans="1:26" customFormat="1" ht="14.4" customHeight="1" x14ac:dyDescent="0.3">
      <c r="A51" s="38" t="s">
        <v>43</v>
      </c>
      <c r="B51" s="39" t="s">
        <v>88</v>
      </c>
      <c r="C51" s="53" t="s">
        <v>89</v>
      </c>
      <c r="D51" s="53"/>
      <c r="E51" s="53"/>
      <c r="F51" s="38" t="s">
        <v>30</v>
      </c>
      <c r="G51" s="40">
        <v>1</v>
      </c>
      <c r="H51" s="41">
        <v>5634516.1100000003</v>
      </c>
      <c r="I51" s="42"/>
      <c r="J51" s="42"/>
      <c r="K51" s="42"/>
      <c r="L51" s="43">
        <v>5634516</v>
      </c>
      <c r="M51" s="42"/>
      <c r="N51" s="42"/>
      <c r="O51" s="42"/>
      <c r="W51" s="5"/>
      <c r="Y51" s="2" t="s">
        <v>20</v>
      </c>
      <c r="Z51" s="6"/>
    </row>
    <row r="52" spans="1:26" customFormat="1" ht="14.4" customHeight="1" x14ac:dyDescent="0.3">
      <c r="A52" s="44"/>
      <c r="B52" s="45" t="s">
        <v>90</v>
      </c>
      <c r="C52" s="54" t="s">
        <v>91</v>
      </c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5"/>
      <c r="W52" s="5"/>
      <c r="Y52" s="2" t="s">
        <v>21</v>
      </c>
      <c r="Z52" s="6"/>
    </row>
    <row r="53" spans="1:26" customFormat="1" ht="14.4" customHeight="1" x14ac:dyDescent="0.3">
      <c r="A53" s="44"/>
      <c r="B53" s="45"/>
      <c r="C53" s="54" t="s">
        <v>70</v>
      </c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5"/>
      <c r="W53" s="5"/>
      <c r="Y53" s="2" t="s">
        <v>22</v>
      </c>
      <c r="Z53" s="6"/>
    </row>
    <row r="54" spans="1:26" customFormat="1" ht="14.4" customHeight="1" x14ac:dyDescent="0.3">
      <c r="A54" s="44"/>
      <c r="B54" s="45"/>
      <c r="C54" s="54" t="s">
        <v>71</v>
      </c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5"/>
      <c r="W54" s="5"/>
      <c r="Y54" s="2" t="s">
        <v>23</v>
      </c>
      <c r="Z54" s="6"/>
    </row>
    <row r="55" spans="1:26" customFormat="1" ht="14.4" x14ac:dyDescent="0.3">
      <c r="A55" s="44"/>
      <c r="B55" s="45"/>
      <c r="C55" s="54" t="s">
        <v>72</v>
      </c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5"/>
      <c r="W55" s="5"/>
      <c r="Y55" s="2" t="s">
        <v>24</v>
      </c>
      <c r="Z55" s="6"/>
    </row>
    <row r="56" spans="1:26" customFormat="1" ht="31.8" customHeight="1" x14ac:dyDescent="0.3">
      <c r="A56" s="38" t="s">
        <v>44</v>
      </c>
      <c r="B56" s="39" t="s">
        <v>92</v>
      </c>
      <c r="C56" s="53" t="s">
        <v>93</v>
      </c>
      <c r="D56" s="53"/>
      <c r="E56" s="53"/>
      <c r="F56" s="38" t="s">
        <v>30</v>
      </c>
      <c r="G56" s="40">
        <v>2</v>
      </c>
      <c r="H56" s="41">
        <v>5312896.62</v>
      </c>
      <c r="I56" s="42"/>
      <c r="J56" s="42"/>
      <c r="K56" s="42"/>
      <c r="L56" s="43">
        <v>10625793</v>
      </c>
      <c r="M56" s="42"/>
      <c r="N56" s="42"/>
      <c r="O56" s="42"/>
      <c r="W56" s="5"/>
      <c r="X56" s="2" t="s">
        <v>38</v>
      </c>
      <c r="Z56" s="6"/>
    </row>
    <row r="57" spans="1:26" customFormat="1" ht="14.4" customHeight="1" x14ac:dyDescent="0.3">
      <c r="A57" s="44"/>
      <c r="B57" s="45" t="s">
        <v>90</v>
      </c>
      <c r="C57" s="54" t="s">
        <v>91</v>
      </c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5"/>
      <c r="W57" s="5"/>
      <c r="Y57" s="2" t="s">
        <v>34</v>
      </c>
      <c r="Z57" s="6"/>
    </row>
    <row r="58" spans="1:26" customFormat="1" ht="14.4" customHeight="1" x14ac:dyDescent="0.3">
      <c r="A58" s="44"/>
      <c r="B58" s="45"/>
      <c r="C58" s="54" t="s">
        <v>70</v>
      </c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5"/>
      <c r="W58" s="5"/>
      <c r="Y58" s="2" t="s">
        <v>17</v>
      </c>
      <c r="Z58" s="6"/>
    </row>
    <row r="59" spans="1:26" customFormat="1" ht="14.4" customHeight="1" x14ac:dyDescent="0.3">
      <c r="A59" s="44"/>
      <c r="B59" s="45"/>
      <c r="C59" s="54" t="s">
        <v>71</v>
      </c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5"/>
      <c r="W59" s="5"/>
      <c r="Y59" s="2" t="s">
        <v>18</v>
      </c>
      <c r="Z59" s="6"/>
    </row>
    <row r="60" spans="1:26" customFormat="1" ht="14.4" customHeight="1" x14ac:dyDescent="0.3">
      <c r="A60" s="44"/>
      <c r="B60" s="45"/>
      <c r="C60" s="54" t="s">
        <v>72</v>
      </c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5"/>
      <c r="W60" s="5"/>
      <c r="Y60" s="2" t="s">
        <v>19</v>
      </c>
      <c r="Z60" s="6"/>
    </row>
    <row r="61" spans="1:26" customFormat="1" ht="14.4" customHeight="1" x14ac:dyDescent="0.3">
      <c r="A61" s="38" t="s">
        <v>45</v>
      </c>
      <c r="B61" s="39" t="s">
        <v>94</v>
      </c>
      <c r="C61" s="53" t="s">
        <v>95</v>
      </c>
      <c r="D61" s="53"/>
      <c r="E61" s="53"/>
      <c r="F61" s="38" t="s">
        <v>96</v>
      </c>
      <c r="G61" s="40">
        <v>1</v>
      </c>
      <c r="H61" s="41">
        <v>6583515.3099999996</v>
      </c>
      <c r="I61" s="42"/>
      <c r="J61" s="42"/>
      <c r="K61" s="42"/>
      <c r="L61" s="43">
        <v>6583515</v>
      </c>
      <c r="M61" s="42"/>
      <c r="N61" s="42"/>
      <c r="O61" s="42"/>
      <c r="W61" s="5"/>
      <c r="Y61" s="2" t="s">
        <v>20</v>
      </c>
      <c r="Z61" s="6"/>
    </row>
    <row r="62" spans="1:26" customFormat="1" ht="14.4" customHeight="1" x14ac:dyDescent="0.3">
      <c r="A62" s="44"/>
      <c r="B62" s="45" t="s">
        <v>97</v>
      </c>
      <c r="C62" s="54" t="s">
        <v>98</v>
      </c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5"/>
      <c r="W62" s="5"/>
      <c r="Y62" s="2" t="s">
        <v>21</v>
      </c>
      <c r="Z62" s="6"/>
    </row>
    <row r="63" spans="1:26" customFormat="1" ht="14.4" customHeight="1" x14ac:dyDescent="0.3">
      <c r="A63" s="44"/>
      <c r="B63" s="45"/>
      <c r="C63" s="54" t="s">
        <v>70</v>
      </c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5"/>
      <c r="W63" s="5"/>
      <c r="Y63" s="2" t="s">
        <v>22</v>
      </c>
      <c r="Z63" s="6"/>
    </row>
    <row r="64" spans="1:26" customFormat="1" ht="14.4" customHeight="1" x14ac:dyDescent="0.3">
      <c r="A64" s="44"/>
      <c r="B64" s="45"/>
      <c r="C64" s="54" t="s">
        <v>71</v>
      </c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5"/>
      <c r="W64" s="5"/>
      <c r="Y64" s="2" t="s">
        <v>23</v>
      </c>
      <c r="Z64" s="6"/>
    </row>
    <row r="65" spans="1:26" customFormat="1" ht="14.4" x14ac:dyDescent="0.3">
      <c r="A65" s="44"/>
      <c r="B65" s="45"/>
      <c r="C65" s="54" t="s">
        <v>72</v>
      </c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5"/>
      <c r="W65" s="5"/>
      <c r="Y65" s="2" t="s">
        <v>24</v>
      </c>
      <c r="Z65" s="6"/>
    </row>
    <row r="66" spans="1:26" customFormat="1" ht="31.8" customHeight="1" x14ac:dyDescent="0.3">
      <c r="A66" s="38" t="s">
        <v>46</v>
      </c>
      <c r="B66" s="39" t="s">
        <v>99</v>
      </c>
      <c r="C66" s="53" t="s">
        <v>100</v>
      </c>
      <c r="D66" s="53"/>
      <c r="E66" s="53"/>
      <c r="F66" s="38" t="s">
        <v>101</v>
      </c>
      <c r="G66" s="40">
        <v>3</v>
      </c>
      <c r="H66" s="41">
        <v>399145.75</v>
      </c>
      <c r="I66" s="42"/>
      <c r="J66" s="42"/>
      <c r="K66" s="42"/>
      <c r="L66" s="43">
        <v>1197437</v>
      </c>
      <c r="M66" s="42"/>
      <c r="N66" s="42"/>
      <c r="O66" s="42"/>
      <c r="W66" s="5"/>
      <c r="X66" s="2" t="s">
        <v>40</v>
      </c>
      <c r="Z66" s="6"/>
    </row>
    <row r="67" spans="1:26" customFormat="1" ht="14.4" customHeight="1" x14ac:dyDescent="0.3">
      <c r="A67" s="44"/>
      <c r="B67" s="45" t="s">
        <v>97</v>
      </c>
      <c r="C67" s="54" t="s">
        <v>102</v>
      </c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5"/>
      <c r="W67" s="5"/>
      <c r="Y67" s="2" t="s">
        <v>34</v>
      </c>
      <c r="Z67" s="6"/>
    </row>
    <row r="68" spans="1:26" customFormat="1" ht="14.4" customHeight="1" x14ac:dyDescent="0.3">
      <c r="A68" s="44"/>
      <c r="B68" s="45"/>
      <c r="C68" s="54" t="s">
        <v>70</v>
      </c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5"/>
      <c r="W68" s="5"/>
      <c r="Y68" s="2" t="s">
        <v>17</v>
      </c>
      <c r="Z68" s="6"/>
    </row>
    <row r="69" spans="1:26" customFormat="1" ht="14.4" customHeight="1" x14ac:dyDescent="0.3">
      <c r="A69" s="44"/>
      <c r="B69" s="45"/>
      <c r="C69" s="54" t="s">
        <v>71</v>
      </c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5"/>
      <c r="W69" s="5"/>
      <c r="Y69" s="2" t="s">
        <v>18</v>
      </c>
      <c r="Z69" s="6"/>
    </row>
    <row r="70" spans="1:26" customFormat="1" ht="14.4" customHeight="1" x14ac:dyDescent="0.3">
      <c r="A70" s="44"/>
      <c r="B70" s="45"/>
      <c r="C70" s="54" t="s">
        <v>72</v>
      </c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5"/>
      <c r="W70" s="5"/>
      <c r="Y70" s="2" t="s">
        <v>19</v>
      </c>
      <c r="Z70" s="6"/>
    </row>
    <row r="71" spans="1:26" customFormat="1" ht="14.4" customHeight="1" x14ac:dyDescent="0.3">
      <c r="A71" s="38" t="s">
        <v>47</v>
      </c>
      <c r="B71" s="39" t="s">
        <v>103</v>
      </c>
      <c r="C71" s="53" t="s">
        <v>48</v>
      </c>
      <c r="D71" s="53"/>
      <c r="E71" s="53"/>
      <c r="F71" s="38" t="s">
        <v>49</v>
      </c>
      <c r="G71" s="40">
        <v>20</v>
      </c>
      <c r="H71" s="41">
        <v>174015.25</v>
      </c>
      <c r="I71" s="42"/>
      <c r="J71" s="42"/>
      <c r="K71" s="42"/>
      <c r="L71" s="43">
        <v>3480305</v>
      </c>
      <c r="M71" s="42"/>
      <c r="N71" s="42"/>
      <c r="O71" s="42"/>
      <c r="W71" s="5"/>
      <c r="Y71" s="2" t="s">
        <v>20</v>
      </c>
      <c r="Z71" s="6"/>
    </row>
    <row r="72" spans="1:26" customFormat="1" ht="14.4" customHeight="1" x14ac:dyDescent="0.3">
      <c r="A72" s="44"/>
      <c r="B72" s="45" t="s">
        <v>104</v>
      </c>
      <c r="C72" s="54" t="s">
        <v>105</v>
      </c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5"/>
      <c r="W72" s="5"/>
      <c r="Y72" s="2" t="s">
        <v>21</v>
      </c>
      <c r="Z72" s="6"/>
    </row>
    <row r="73" spans="1:26" customFormat="1" ht="14.4" customHeight="1" x14ac:dyDescent="0.3">
      <c r="A73" s="44"/>
      <c r="B73" s="45"/>
      <c r="C73" s="54" t="s">
        <v>70</v>
      </c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5"/>
      <c r="W73" s="5"/>
      <c r="Y73" s="2" t="s">
        <v>22</v>
      </c>
      <c r="Z73" s="6"/>
    </row>
    <row r="74" spans="1:26" customFormat="1" ht="14.4" customHeight="1" x14ac:dyDescent="0.3">
      <c r="A74" s="44"/>
      <c r="B74" s="45"/>
      <c r="C74" s="54" t="s">
        <v>71</v>
      </c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5"/>
      <c r="W74" s="5"/>
      <c r="Y74" s="2" t="s">
        <v>23</v>
      </c>
      <c r="Z74" s="6"/>
    </row>
    <row r="75" spans="1:26" customFormat="1" ht="14.4" x14ac:dyDescent="0.3">
      <c r="A75" s="44"/>
      <c r="B75" s="45"/>
      <c r="C75" s="54" t="s">
        <v>72</v>
      </c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5"/>
      <c r="W75" s="5"/>
      <c r="Y75" s="2" t="s">
        <v>24</v>
      </c>
      <c r="Z75" s="6"/>
    </row>
    <row r="76" spans="1:26" customFormat="1" ht="21.6" customHeight="1" x14ac:dyDescent="0.3">
      <c r="A76" s="38" t="s">
        <v>50</v>
      </c>
      <c r="B76" s="39" t="s">
        <v>106</v>
      </c>
      <c r="C76" s="53" t="s">
        <v>107</v>
      </c>
      <c r="D76" s="53"/>
      <c r="E76" s="53"/>
      <c r="F76" s="38" t="s">
        <v>30</v>
      </c>
      <c r="G76" s="40">
        <v>1</v>
      </c>
      <c r="H76" s="41">
        <v>4030637.55</v>
      </c>
      <c r="I76" s="42"/>
      <c r="J76" s="42"/>
      <c r="K76" s="42"/>
      <c r="L76" s="43">
        <v>4030638</v>
      </c>
      <c r="M76" s="42"/>
      <c r="N76" s="42"/>
      <c r="O76" s="42"/>
      <c r="W76" s="5"/>
      <c r="X76" s="2" t="s">
        <v>42</v>
      </c>
      <c r="Z76" s="6"/>
    </row>
    <row r="77" spans="1:26" customFormat="1" ht="14.4" customHeight="1" x14ac:dyDescent="0.3">
      <c r="A77" s="44"/>
      <c r="B77" s="45" t="s">
        <v>104</v>
      </c>
      <c r="C77" s="54" t="s">
        <v>105</v>
      </c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5"/>
      <c r="W77" s="5"/>
      <c r="Y77" s="2" t="s">
        <v>34</v>
      </c>
      <c r="Z77" s="6"/>
    </row>
    <row r="78" spans="1:26" customFormat="1" ht="14.4" customHeight="1" x14ac:dyDescent="0.3">
      <c r="A78" s="44"/>
      <c r="B78" s="45"/>
      <c r="C78" s="54" t="s">
        <v>70</v>
      </c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5"/>
      <c r="W78" s="5"/>
      <c r="Y78" s="2" t="s">
        <v>17</v>
      </c>
      <c r="Z78" s="6"/>
    </row>
    <row r="79" spans="1:26" customFormat="1" ht="14.4" customHeight="1" x14ac:dyDescent="0.3">
      <c r="A79" s="44"/>
      <c r="B79" s="45"/>
      <c r="C79" s="54" t="s">
        <v>71</v>
      </c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5"/>
      <c r="W79" s="5"/>
      <c r="Y79" s="2" t="s">
        <v>18</v>
      </c>
      <c r="Z79" s="6"/>
    </row>
    <row r="80" spans="1:26" customFormat="1" ht="14.4" customHeight="1" x14ac:dyDescent="0.3">
      <c r="A80" s="44"/>
      <c r="B80" s="45"/>
      <c r="C80" s="54" t="s">
        <v>72</v>
      </c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5"/>
      <c r="W80" s="5"/>
      <c r="Y80" s="2" t="s">
        <v>19</v>
      </c>
      <c r="Z80" s="6"/>
    </row>
    <row r="81" spans="1:29" customFormat="1" ht="14.4" customHeight="1" x14ac:dyDescent="0.3">
      <c r="A81" s="56" t="s">
        <v>25</v>
      </c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46">
        <v>83639956</v>
      </c>
      <c r="M81" s="47"/>
      <c r="N81" s="47"/>
      <c r="O81" s="47"/>
      <c r="W81" s="5"/>
      <c r="Y81" s="2" t="s">
        <v>20</v>
      </c>
      <c r="Z81" s="6"/>
    </row>
    <row r="82" spans="1:29" customFormat="1" ht="14.4" customHeight="1" x14ac:dyDescent="0.3">
      <c r="A82" s="56" t="s">
        <v>108</v>
      </c>
      <c r="B82" s="56"/>
      <c r="C82" s="56"/>
      <c r="D82" s="56"/>
      <c r="E82" s="56"/>
      <c r="F82" s="56"/>
      <c r="G82" s="56"/>
      <c r="H82" s="56"/>
      <c r="I82" s="56"/>
      <c r="J82" s="56"/>
      <c r="K82" s="56"/>
      <c r="L82" s="48">
        <v>83639956</v>
      </c>
      <c r="M82" s="47"/>
      <c r="N82" s="47"/>
      <c r="O82" s="47"/>
      <c r="W82" s="5"/>
      <c r="Y82" s="2" t="s">
        <v>21</v>
      </c>
      <c r="Z82" s="6"/>
    </row>
    <row r="83" spans="1:29" customFormat="1" ht="14.4" customHeight="1" x14ac:dyDescent="0.3">
      <c r="A83" s="56" t="s">
        <v>51</v>
      </c>
      <c r="B83" s="56"/>
      <c r="C83" s="56"/>
      <c r="D83" s="56"/>
      <c r="E83" s="56"/>
      <c r="F83" s="56"/>
      <c r="G83" s="56"/>
      <c r="H83" s="56"/>
      <c r="I83" s="56"/>
      <c r="J83" s="56"/>
      <c r="K83" s="56"/>
      <c r="L83" s="46">
        <v>95918932</v>
      </c>
      <c r="M83" s="47"/>
      <c r="N83" s="47"/>
      <c r="O83" s="47"/>
      <c r="W83" s="5"/>
      <c r="Y83" s="2" t="s">
        <v>22</v>
      </c>
      <c r="Z83" s="6"/>
    </row>
    <row r="84" spans="1:29" customFormat="1" ht="14.4" customHeight="1" x14ac:dyDescent="0.3">
      <c r="A84" s="58" t="s">
        <v>52</v>
      </c>
      <c r="B84" s="58"/>
      <c r="C84" s="58"/>
      <c r="D84" s="58"/>
      <c r="E84" s="58"/>
      <c r="F84" s="58"/>
      <c r="G84" s="58"/>
      <c r="H84" s="58"/>
      <c r="I84" s="58"/>
      <c r="J84" s="58"/>
      <c r="K84" s="58"/>
      <c r="L84" s="41">
        <v>19183786.399999999</v>
      </c>
      <c r="M84" s="42"/>
      <c r="N84" s="42"/>
      <c r="O84" s="42"/>
      <c r="W84" s="5"/>
      <c r="Y84" s="2" t="s">
        <v>17</v>
      </c>
      <c r="Z84" s="6"/>
    </row>
    <row r="85" spans="1:29" customFormat="1" ht="14.4" customHeight="1" x14ac:dyDescent="0.3">
      <c r="A85" s="56" t="s">
        <v>53</v>
      </c>
      <c r="B85" s="56"/>
      <c r="C85" s="56"/>
      <c r="D85" s="56"/>
      <c r="E85" s="56"/>
      <c r="F85" s="56"/>
      <c r="G85" s="56"/>
      <c r="H85" s="56"/>
      <c r="I85" s="56"/>
      <c r="J85" s="56"/>
      <c r="K85" s="56"/>
      <c r="L85" s="48">
        <v>115102718.40000001</v>
      </c>
      <c r="M85" s="47"/>
      <c r="N85" s="47"/>
      <c r="O85" s="42"/>
      <c r="W85" s="5"/>
      <c r="Y85" s="2" t="s">
        <v>18</v>
      </c>
      <c r="Z85" s="6"/>
    </row>
    <row r="86" spans="1:29" customFormat="1" ht="14.4" x14ac:dyDescent="0.3">
      <c r="A86" s="70" t="s">
        <v>51</v>
      </c>
      <c r="B86" s="70"/>
      <c r="C86" s="70"/>
      <c r="D86" s="70"/>
      <c r="E86" s="70"/>
      <c r="F86" s="70"/>
      <c r="G86" s="70"/>
      <c r="H86" s="70"/>
      <c r="I86" s="70"/>
      <c r="J86" s="70"/>
      <c r="K86" s="70"/>
      <c r="L86" s="32">
        <v>46171113</v>
      </c>
      <c r="M86" s="33"/>
      <c r="N86" s="33"/>
      <c r="O86" s="33"/>
      <c r="AA86" s="6" t="s">
        <v>51</v>
      </c>
    </row>
    <row r="87" spans="1:29" customFormat="1" ht="14.4" x14ac:dyDescent="0.3">
      <c r="A87" s="59" t="s">
        <v>52</v>
      </c>
      <c r="B87" s="59"/>
      <c r="C87" s="59"/>
      <c r="D87" s="59"/>
      <c r="E87" s="59"/>
      <c r="F87" s="59"/>
      <c r="G87" s="59"/>
      <c r="H87" s="59"/>
      <c r="I87" s="59"/>
      <c r="J87" s="59"/>
      <c r="K87" s="59"/>
      <c r="L87" s="34">
        <f>L86*0.2</f>
        <v>9234222.5999999996</v>
      </c>
      <c r="M87" s="35"/>
      <c r="N87" s="35"/>
      <c r="O87" s="35"/>
      <c r="AA87" s="6"/>
      <c r="AB87" s="2" t="s">
        <v>52</v>
      </c>
    </row>
    <row r="88" spans="1:29" customFormat="1" ht="14.4" x14ac:dyDescent="0.3">
      <c r="A88" s="60" t="s">
        <v>53</v>
      </c>
      <c r="B88" s="60"/>
      <c r="C88" s="60"/>
      <c r="D88" s="60"/>
      <c r="E88" s="60"/>
      <c r="F88" s="60"/>
      <c r="G88" s="60"/>
      <c r="H88" s="60"/>
      <c r="I88" s="60"/>
      <c r="J88" s="60"/>
      <c r="K88" s="60"/>
      <c r="L88" s="32">
        <f>L86+L87</f>
        <v>55405335.600000001</v>
      </c>
      <c r="M88" s="33"/>
      <c r="N88" s="33"/>
      <c r="O88" s="35"/>
      <c r="AA88" s="6"/>
      <c r="AC88" s="6" t="s">
        <v>53</v>
      </c>
    </row>
    <row r="89" spans="1:29" s="12" customFormat="1" ht="12.75" customHeight="1" x14ac:dyDescent="0.3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/>
      <c r="Q89"/>
      <c r="R89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</row>
    <row r="90" spans="1:29" s="12" customFormat="1" ht="13.5" customHeight="1" x14ac:dyDescent="0.3">
      <c r="A90" s="13"/>
      <c r="B90" s="14" t="s">
        <v>58</v>
      </c>
      <c r="C90" s="61" t="s">
        <v>59</v>
      </c>
      <c r="D90" s="62"/>
      <c r="E90" s="13"/>
      <c r="F90" s="13"/>
      <c r="G90" s="13"/>
      <c r="H90" s="15"/>
      <c r="I90" s="16"/>
      <c r="J90" s="16"/>
      <c r="K90" s="16"/>
      <c r="L90" s="13"/>
      <c r="M90" s="13"/>
      <c r="N90" s="13"/>
      <c r="O90" s="13"/>
      <c r="P90"/>
      <c r="Q90"/>
      <c r="R9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</row>
    <row r="91" spans="1:29" s="12" customFormat="1" ht="39" customHeight="1" x14ac:dyDescent="0.3">
      <c r="A91" s="17"/>
      <c r="B91" s="63" t="s">
        <v>65</v>
      </c>
      <c r="C91" s="18" t="s">
        <v>60</v>
      </c>
      <c r="D91" s="19">
        <f>L86/D92/1000</f>
        <v>44140.643403441682</v>
      </c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/>
      <c r="Q91"/>
      <c r="R91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</row>
    <row r="92" spans="1:29" s="12" customFormat="1" ht="14.4" x14ac:dyDescent="0.3">
      <c r="A92" s="11"/>
      <c r="B92" s="64"/>
      <c r="C92" s="18" t="s">
        <v>61</v>
      </c>
      <c r="D92" s="20">
        <v>1.046</v>
      </c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/>
      <c r="Q92"/>
      <c r="R92" s="21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</row>
    <row r="93" spans="1:29" s="12" customFormat="1" ht="40.5" customHeight="1" x14ac:dyDescent="0.3">
      <c r="A93" s="13"/>
      <c r="B93" s="65"/>
      <c r="C93" s="22" t="s">
        <v>62</v>
      </c>
      <c r="D93" s="23">
        <f>D91*D92</f>
        <v>46171.112999999998</v>
      </c>
      <c r="E93" s="21"/>
      <c r="F93" s="13"/>
      <c r="G93" s="13"/>
      <c r="H93" s="15"/>
      <c r="I93" s="16"/>
      <c r="J93" s="16"/>
      <c r="K93" s="16"/>
      <c r="L93" s="13"/>
      <c r="M93" s="13"/>
      <c r="N93" s="13"/>
      <c r="O93" s="13"/>
      <c r="P93"/>
      <c r="Q93"/>
      <c r="R93" s="24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</row>
    <row r="94" spans="1:29" customFormat="1" ht="14.4" x14ac:dyDescent="0.3">
      <c r="A94" s="25"/>
      <c r="B94" s="66" t="s">
        <v>63</v>
      </c>
      <c r="C94" s="67"/>
      <c r="D94" s="26">
        <f>D93*0.2</f>
        <v>9234.2225999999991</v>
      </c>
      <c r="E94" s="24"/>
      <c r="F94" s="25"/>
      <c r="G94" s="25"/>
      <c r="H94" s="13"/>
      <c r="I94" s="27"/>
      <c r="J94" s="27"/>
      <c r="K94" s="27"/>
      <c r="L94" s="25"/>
      <c r="M94" s="25"/>
      <c r="N94" s="25"/>
      <c r="O94" s="25"/>
      <c r="R94" s="24"/>
    </row>
    <row r="95" spans="1:29" customFormat="1" ht="14.4" x14ac:dyDescent="0.3">
      <c r="A95" s="25"/>
      <c r="B95" s="68" t="s">
        <v>64</v>
      </c>
      <c r="C95" s="67"/>
      <c r="D95" s="28">
        <f>D93+D94</f>
        <v>55405.335599999999</v>
      </c>
      <c r="E95" s="24"/>
      <c r="F95" s="25"/>
      <c r="G95" s="25"/>
      <c r="H95" s="13"/>
      <c r="I95" s="27"/>
      <c r="J95" s="27"/>
      <c r="K95" s="27"/>
      <c r="L95" s="25"/>
      <c r="M95" s="25"/>
      <c r="N95" s="25"/>
      <c r="O95" s="25"/>
      <c r="R95" s="24"/>
    </row>
    <row r="96" spans="1:29" s="29" customFormat="1" ht="11.25" customHeight="1" x14ac:dyDescent="0.2">
      <c r="E96" s="30"/>
      <c r="R96" s="30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</row>
    <row r="97" spans="2:29" s="29" customFormat="1" ht="11.25" customHeight="1" x14ac:dyDescent="0.2">
      <c r="E97" s="30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</row>
    <row r="98" spans="2:29" s="29" customFormat="1" ht="11.25" customHeight="1" x14ac:dyDescent="0.2">
      <c r="B98" s="69" t="s">
        <v>109</v>
      </c>
      <c r="C98" s="69"/>
      <c r="D98" s="69"/>
      <c r="E98" s="30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</row>
    <row r="99" spans="2:29" s="29" customFormat="1" ht="11.25" customHeight="1" x14ac:dyDescent="0.2">
      <c r="B99" s="69"/>
      <c r="C99" s="69"/>
      <c r="D99" s="69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</row>
    <row r="100" spans="2:29" s="29" customFormat="1" ht="11.25" customHeight="1" x14ac:dyDescent="0.2">
      <c r="B100" s="69"/>
      <c r="C100" s="69"/>
      <c r="D100" s="69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</row>
    <row r="101" spans="2:29" s="29" customFormat="1" ht="11.25" customHeight="1" x14ac:dyDescent="0.2">
      <c r="B101" s="69"/>
      <c r="C101" s="69"/>
      <c r="D101" s="69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</row>
    <row r="102" spans="2:29" s="29" customFormat="1" ht="11.25" customHeight="1" x14ac:dyDescent="0.2">
      <c r="B102" s="69"/>
      <c r="C102" s="69"/>
      <c r="D102" s="69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</row>
    <row r="103" spans="2:29" s="29" customFormat="1" ht="11.25" customHeight="1" x14ac:dyDescent="0.2"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</row>
    <row r="104" spans="2:29" s="29" customFormat="1" ht="11.25" customHeight="1" x14ac:dyDescent="0.2"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</row>
  </sheetData>
  <mergeCells count="94">
    <mergeCell ref="C90:D90"/>
    <mergeCell ref="B91:B93"/>
    <mergeCell ref="B94:C94"/>
    <mergeCell ref="B95:C95"/>
    <mergeCell ref="B98:D102"/>
    <mergeCell ref="A84:K84"/>
    <mergeCell ref="A85:K85"/>
    <mergeCell ref="A87:K87"/>
    <mergeCell ref="A88:K88"/>
    <mergeCell ref="A86:K86"/>
    <mergeCell ref="A82:K82"/>
    <mergeCell ref="A83:K83"/>
    <mergeCell ref="C77:O77"/>
    <mergeCell ref="C78:O78"/>
    <mergeCell ref="C79:O79"/>
    <mergeCell ref="C80:O80"/>
    <mergeCell ref="A81:K81"/>
    <mergeCell ref="C67:O67"/>
    <mergeCell ref="C68:O68"/>
    <mergeCell ref="C69:O69"/>
    <mergeCell ref="C70:O70"/>
    <mergeCell ref="C71:E71"/>
    <mergeCell ref="C72:O72"/>
    <mergeCell ref="C73:O73"/>
    <mergeCell ref="C74:O74"/>
    <mergeCell ref="C75:O75"/>
    <mergeCell ref="C76:E76"/>
    <mergeCell ref="C57:O57"/>
    <mergeCell ref="C58:O58"/>
    <mergeCell ref="C59:O59"/>
    <mergeCell ref="C60:O60"/>
    <mergeCell ref="C61:E61"/>
    <mergeCell ref="C62:O62"/>
    <mergeCell ref="C63:O63"/>
    <mergeCell ref="C64:O64"/>
    <mergeCell ref="C65:O65"/>
    <mergeCell ref="C66:E66"/>
    <mergeCell ref="C47:O47"/>
    <mergeCell ref="C48:O48"/>
    <mergeCell ref="C49:O49"/>
    <mergeCell ref="C50:O50"/>
    <mergeCell ref="C51:E51"/>
    <mergeCell ref="C52:O52"/>
    <mergeCell ref="C53:O53"/>
    <mergeCell ref="C54:O54"/>
    <mergeCell ref="C55:O55"/>
    <mergeCell ref="C56:E56"/>
    <mergeCell ref="C37:O37"/>
    <mergeCell ref="C38:O38"/>
    <mergeCell ref="C39:O39"/>
    <mergeCell ref="C40:O40"/>
    <mergeCell ref="C41:E41"/>
    <mergeCell ref="C42:O42"/>
    <mergeCell ref="C43:O43"/>
    <mergeCell ref="C44:O44"/>
    <mergeCell ref="C45:O45"/>
    <mergeCell ref="C46:E46"/>
    <mergeCell ref="C27:O27"/>
    <mergeCell ref="C28:O28"/>
    <mergeCell ref="C29:O29"/>
    <mergeCell ref="C30:O30"/>
    <mergeCell ref="C31:E31"/>
    <mergeCell ref="C32:O32"/>
    <mergeCell ref="C33:O33"/>
    <mergeCell ref="C34:O34"/>
    <mergeCell ref="C35:O35"/>
    <mergeCell ref="C36:E36"/>
    <mergeCell ref="C22:O22"/>
    <mergeCell ref="C26:E26"/>
    <mergeCell ref="C17:O17"/>
    <mergeCell ref="C23:O23"/>
    <mergeCell ref="C24:O24"/>
    <mergeCell ref="C25:O25"/>
    <mergeCell ref="A18:K18"/>
    <mergeCell ref="A19:K19"/>
    <mergeCell ref="A20:O20"/>
    <mergeCell ref="C21:E21"/>
    <mergeCell ref="C16:O16"/>
    <mergeCell ref="A2:O2"/>
    <mergeCell ref="C12:E12"/>
    <mergeCell ref="A13:O13"/>
    <mergeCell ref="C14:E14"/>
    <mergeCell ref="C15:O15"/>
    <mergeCell ref="A9:A11"/>
    <mergeCell ref="B9:B11"/>
    <mergeCell ref="C9:E11"/>
    <mergeCell ref="F9:F11"/>
    <mergeCell ref="G9:G11"/>
    <mergeCell ref="H9:K9"/>
    <mergeCell ref="L9:O9"/>
    <mergeCell ref="H10:H11"/>
    <mergeCell ref="I10:K10"/>
    <mergeCell ref="L10:L11"/>
    <mergeCell ref="M10:O10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7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Реконструк ОП-5 - Полный локаль</vt:lpstr>
      <vt:lpstr>'Реконструк ОП-5 - Полный локаль'!Заголовки_для_печати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Tatyana.Golovkova@evraz.com</dc:creator>
  <cp:lastModifiedBy>Tatyana.Golovkova@evraz.com</cp:lastModifiedBy>
  <cp:lastPrinted>2023-03-02T08:19:36Z</cp:lastPrinted>
  <dcterms:created xsi:type="dcterms:W3CDTF">2020-09-30T08:50:27Z</dcterms:created>
  <dcterms:modified xsi:type="dcterms:W3CDTF">2024-08-08T06:28:16Z</dcterms:modified>
</cp:coreProperties>
</file>