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РП-ТП-11 зам т" sheetId="1" r:id="rId1"/>
  </sheets>
  <definedNames>
    <definedName name="_xlnm.Print_Titles" localSheetId="0">'смета Реконструк РП-ТП-11 зам т'!$29:$29</definedName>
  </definedNames>
  <calcPr calcId="145621"/>
</workbook>
</file>

<file path=xl/calcChain.xml><?xml version="1.0" encoding="utf-8"?>
<calcChain xmlns="http://schemas.openxmlformats.org/spreadsheetml/2006/main">
  <c r="L62" i="1" l="1"/>
  <c r="L61" i="1"/>
  <c r="L63" i="1" s="1"/>
  <c r="L60" i="1"/>
</calcChain>
</file>

<file path=xl/sharedStrings.xml><?xml version="1.0" encoding="utf-8"?>
<sst xmlns="http://schemas.openxmlformats.org/spreadsheetml/2006/main" count="130" uniqueCount="85">
  <si>
    <t/>
  </si>
  <si>
    <t>(локальная смета)</t>
  </si>
  <si>
    <t xml:space="preserve">на смета Реконструк РП-ТП-11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</si>
  <si>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</si>
  <si>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</si>
  <si>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</si>
  <si>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</si>
  <si>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</si>
  <si>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</si>
  <si>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</si>
  <si>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</si>
  <si>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</si>
  <si>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</si>
  <si>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</si>
  <si>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</si>
  <si>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</si>
  <si>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</si>
  <si>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</si>
  <si>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</si>
  <si>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</si>
  <si>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</si>
  <si>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</si>
  <si>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</si>
  <si>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</si>
  <si>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</si>
  <si>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</si>
  <si>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</si>
  <si>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</si>
  <si>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</si>
  <si>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</si>
  <si>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</si>
  <si>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</si>
  <si>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</si>
  <si>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 2029г.</t>
  </si>
  <si>
    <t>2</t>
  </si>
  <si>
    <t>УНЦ(2018)-Т5-19-4</t>
  </si>
  <si>
    <t>Ячейка двухобмоточного сухого трансформатора Т 6(10,15)/НН кВ, мощность 1000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</si>
  <si>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</si>
  <si>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</si>
  <si>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</si>
  <si>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</si>
  <si>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</si>
  <si>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</si>
  <si>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</si>
  <si>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</si>
  <si>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</si>
  <si>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</si>
  <si>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</si>
  <si>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</si>
  <si>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</si>
  <si>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</si>
  <si>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</si>
  <si>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</si>
  <si>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</si>
  <si>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</si>
  <si>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</si>
  <si>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</si>
  <si>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</si>
  <si>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</si>
  <si>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</si>
  <si>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</si>
  <si>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</si>
  <si>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Всего с учетом "дефлятор 2029г.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</si>
  <si>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</si>
  <si>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</si>
  <si>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</si>
  <si>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</si>
  <si>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</si>
  <si>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</si>
  <si>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</si>
  <si>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</si>
  <si>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1.21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</si>
  <si>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</si>
  <si>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</si>
  <si>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</si>
  <si>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</si>
  <si>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</si>
  <si>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</si>
  <si>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</si>
  <si>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</si>
  <si>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</si>
  <si>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</si>
  <si>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"РП-ТП-11" (Монтаж трансформаторов Т-1, Т-2 взамен существующих)</t>
  </si>
  <si>
    <t>Составил:  ведущий инженер сметчик____________________________ Головкова Т.А.</t>
  </si>
  <si>
    <t>Проверил:  заместитель ТД____________________________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</si>
</sst>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3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3"/>
  <sheetViews>
    <sheetView tabSelected="1" workbookViewId="0">
      <selection activeCell="A71" sqref="A1:O7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S2" s="42" t="s">
        <v>0</v>
      </c>
    </row>
    <row r="3" spans="1:53" s="46" customFormat="1" ht="14.25" customHeight="1" x14ac:dyDescent="0.2">
      <c r="A3" s="63"/>
      <c r="B3" s="63"/>
      <c r="C3" s="63"/>
      <c r="D3" s="43"/>
      <c r="E3" s="44"/>
      <c r="F3" s="44"/>
      <c r="G3" s="44"/>
      <c r="H3" s="44"/>
      <c r="I3" s="44"/>
      <c r="J3" s="64" t="s">
        <v>77</v>
      </c>
      <c r="K3" s="64"/>
      <c r="L3" s="64"/>
      <c r="M3" s="64"/>
      <c r="N3" s="64"/>
      <c r="O3" s="45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46" customFormat="1" ht="14.25" customHeight="1" x14ac:dyDescent="0.2">
      <c r="A4" s="65"/>
      <c r="B4" s="65"/>
      <c r="C4" s="65"/>
      <c r="D4" s="65"/>
      <c r="E4" s="48"/>
      <c r="F4" s="44"/>
      <c r="G4" s="44"/>
      <c r="H4" s="44"/>
      <c r="I4" s="44"/>
      <c r="J4" s="66" t="s">
        <v>78</v>
      </c>
      <c r="K4" s="66"/>
      <c r="L4" s="66"/>
      <c r="M4" s="66"/>
      <c r="N4" s="66"/>
      <c r="O4" s="45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46" customFormat="1" ht="14.25" customHeight="1" x14ac:dyDescent="0.2">
      <c r="A5" s="59"/>
      <c r="B5" s="59"/>
      <c r="C5" s="59"/>
      <c r="D5" s="59"/>
      <c r="E5" s="44"/>
      <c r="F5" s="44"/>
      <c r="G5" s="44"/>
      <c r="H5" s="44"/>
      <c r="I5" s="44"/>
      <c r="J5" s="60" t="s">
        <v>79</v>
      </c>
      <c r="K5" s="60"/>
      <c r="L5" s="60"/>
      <c r="M5" s="60"/>
      <c r="N5" s="60"/>
      <c r="O5" s="45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46" customFormat="1" ht="14.25" customHeight="1" x14ac:dyDescent="0.2">
      <c r="A6" s="49"/>
      <c r="C6" s="50"/>
      <c r="D6" s="48"/>
      <c r="E6" s="44"/>
      <c r="F6" s="44"/>
      <c r="G6" s="44"/>
      <c r="H6" s="44"/>
      <c r="I6" s="44"/>
      <c r="J6" s="51"/>
      <c r="K6" s="51"/>
      <c r="L6" s="51" t="s">
        <v>80</v>
      </c>
      <c r="M6" s="52"/>
      <c r="N6" s="52"/>
      <c r="O6" s="45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46" customFormat="1" ht="14.25" customHeight="1" x14ac:dyDescent="0.2">
      <c r="A7" s="49"/>
      <c r="B7" s="53"/>
      <c r="C7" s="53"/>
      <c r="D7" s="53"/>
      <c r="E7" s="44"/>
      <c r="F7" s="44"/>
      <c r="G7" s="44"/>
      <c r="H7" s="44"/>
      <c r="I7" s="44"/>
      <c r="J7" s="61" t="s">
        <v>81</v>
      </c>
      <c r="K7" s="61"/>
      <c r="L7" s="61"/>
      <c r="M7" s="61"/>
      <c r="N7" s="61"/>
      <c r="O7" s="61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53" s="55" customFormat="1" ht="14.25" customHeight="1" x14ac:dyDescent="0.2">
      <c r="A8" s="54"/>
      <c r="J8" s="45"/>
      <c r="K8" s="45"/>
      <c r="L8" s="45"/>
      <c r="M8" s="45"/>
      <c r="N8" s="45"/>
      <c r="O8" s="45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</row>
    <row r="9" spans="1:53" customFormat="1" ht="15" x14ac:dyDescent="0.25">
      <c r="A9" s="57"/>
      <c r="B9" s="57"/>
      <c r="C9" s="57"/>
      <c r="D9" s="57"/>
      <c r="E9" s="57"/>
      <c r="F9" s="57"/>
      <c r="G9" s="57"/>
      <c r="H9" s="57"/>
      <c r="I9" s="57"/>
      <c r="J9" s="58"/>
      <c r="K9" s="58"/>
      <c r="L9" s="58"/>
      <c r="M9" s="58"/>
      <c r="N9" s="58"/>
      <c r="O9" s="58"/>
    </row>
    <row r="10" spans="1:53" customFormat="1" ht="15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S10" s="4" t="s">
        <v>0</v>
      </c>
    </row>
    <row r="11" spans="1:53" customFormat="1" ht="15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69" t="s">
        <v>71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53" customFormat="1" ht="21" customHeight="1" x14ac:dyDescent="0.25">
      <c r="A14" s="68" t="s">
        <v>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53" customFormat="1" ht="15" x14ac:dyDescent="0.25">
      <c r="A15" s="70" t="s">
        <v>82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T15" s="4" t="s">
        <v>2</v>
      </c>
    </row>
    <row r="16" spans="1:53" customFormat="1" ht="15.75" customHeight="1" x14ac:dyDescent="0.25">
      <c r="A16" s="71" t="s">
        <v>3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25" customFormat="1" ht="15" x14ac:dyDescent="0.25">
      <c r="A17" s="6"/>
      <c r="B17" s="7" t="s">
        <v>4</v>
      </c>
      <c r="C17" s="72"/>
      <c r="D17" s="72"/>
      <c r="E17" s="72"/>
      <c r="F17" s="72"/>
      <c r="G17" s="72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10983370.800000001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9152809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3"/>
      <c r="G23" s="73"/>
      <c r="H23" s="73"/>
      <c r="I23" s="73"/>
      <c r="J23" s="73"/>
      <c r="K23" s="73"/>
      <c r="L23" s="73"/>
      <c r="M23" s="73"/>
      <c r="N23" s="73"/>
      <c r="O23" s="73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74" t="s">
        <v>13</v>
      </c>
      <c r="B26" s="74" t="s">
        <v>14</v>
      </c>
      <c r="C26" s="74" t="s">
        <v>15</v>
      </c>
      <c r="D26" s="74"/>
      <c r="E26" s="74"/>
      <c r="F26" s="74" t="s">
        <v>16</v>
      </c>
      <c r="G26" s="74" t="s">
        <v>17</v>
      </c>
      <c r="H26" s="74" t="s">
        <v>18</v>
      </c>
      <c r="I26" s="74"/>
      <c r="J26" s="74"/>
      <c r="K26" s="74"/>
      <c r="L26" s="74" t="s">
        <v>19</v>
      </c>
      <c r="M26" s="74"/>
      <c r="N26" s="74"/>
      <c r="O26" s="74"/>
    </row>
    <row r="27" spans="1:25" customFormat="1" ht="28.5" customHeight="1" x14ac:dyDescent="0.25">
      <c r="A27" s="74"/>
      <c r="B27" s="74"/>
      <c r="C27" s="74"/>
      <c r="D27" s="74"/>
      <c r="E27" s="74"/>
      <c r="F27" s="74"/>
      <c r="G27" s="74"/>
      <c r="H27" s="74" t="s">
        <v>20</v>
      </c>
      <c r="I27" s="74" t="s">
        <v>21</v>
      </c>
      <c r="J27" s="74"/>
      <c r="K27" s="74"/>
      <c r="L27" s="74" t="s">
        <v>20</v>
      </c>
      <c r="M27" s="75" t="s">
        <v>21</v>
      </c>
      <c r="N27" s="75"/>
      <c r="O27" s="75"/>
    </row>
    <row r="28" spans="1:25" customFormat="1" ht="15" customHeight="1" x14ac:dyDescent="0.25">
      <c r="A28" s="74"/>
      <c r="B28" s="74"/>
      <c r="C28" s="74"/>
      <c r="D28" s="74"/>
      <c r="E28" s="74"/>
      <c r="F28" s="74"/>
      <c r="G28" s="74"/>
      <c r="H28" s="74"/>
      <c r="I28" s="25" t="s">
        <v>22</v>
      </c>
      <c r="J28" s="25" t="s">
        <v>23</v>
      </c>
      <c r="K28" s="25" t="s">
        <v>24</v>
      </c>
      <c r="L28" s="74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5">
        <v>3</v>
      </c>
      <c r="D29" s="75"/>
      <c r="E29" s="75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76" t="s">
        <v>25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77" t="s">
        <v>28</v>
      </c>
      <c r="D31" s="77"/>
      <c r="E31" s="77"/>
      <c r="F31" s="27" t="s">
        <v>29</v>
      </c>
      <c r="G31" s="29">
        <v>1</v>
      </c>
      <c r="H31" s="30">
        <v>500000</v>
      </c>
      <c r="I31" s="31"/>
      <c r="J31" s="31"/>
      <c r="K31" s="31"/>
      <c r="L31" s="32">
        <v>500000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78" t="s">
        <v>30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33">
        <v>500000</v>
      </c>
      <c r="M32" s="34"/>
      <c r="N32" s="34"/>
      <c r="O32" s="34"/>
      <c r="W32" s="26"/>
      <c r="Y32" s="35" t="s">
        <v>30</v>
      </c>
    </row>
    <row r="33" spans="1:28" customFormat="1" ht="15" x14ac:dyDescent="0.25">
      <c r="A33" s="78" t="s">
        <v>31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33">
        <v>951083</v>
      </c>
      <c r="M33" s="34"/>
      <c r="N33" s="34"/>
      <c r="O33" s="34"/>
      <c r="W33" s="26"/>
      <c r="Y33" s="35" t="s">
        <v>31</v>
      </c>
    </row>
    <row r="34" spans="1:28" customFormat="1" ht="15" x14ac:dyDescent="0.25">
      <c r="A34" s="78" t="s">
        <v>32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36">
        <v>951083</v>
      </c>
      <c r="M34" s="34"/>
      <c r="N34" s="34"/>
      <c r="O34" s="34"/>
      <c r="W34" s="26"/>
      <c r="Y34" s="35" t="s">
        <v>32</v>
      </c>
    </row>
    <row r="35" spans="1:28" customFormat="1" ht="15" x14ac:dyDescent="0.25">
      <c r="A35" s="76" t="s">
        <v>33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W35" s="26" t="s">
        <v>33</v>
      </c>
      <c r="Y35" s="35"/>
    </row>
    <row r="36" spans="1:28" customFormat="1" ht="34.5" x14ac:dyDescent="0.25">
      <c r="A36" s="27" t="s">
        <v>34</v>
      </c>
      <c r="B36" s="28" t="s">
        <v>35</v>
      </c>
      <c r="C36" s="77" t="s">
        <v>36</v>
      </c>
      <c r="D36" s="77"/>
      <c r="E36" s="77"/>
      <c r="F36" s="27" t="s">
        <v>37</v>
      </c>
      <c r="G36" s="29">
        <v>2</v>
      </c>
      <c r="H36" s="30">
        <v>2071650</v>
      </c>
      <c r="I36" s="31"/>
      <c r="J36" s="31"/>
      <c r="K36" s="31"/>
      <c r="L36" s="32">
        <v>4143300</v>
      </c>
      <c r="M36" s="31"/>
      <c r="N36" s="31"/>
      <c r="O36" s="31"/>
      <c r="W36" s="26"/>
      <c r="X36" s="2" t="s">
        <v>36</v>
      </c>
      <c r="Y36" s="35"/>
    </row>
    <row r="37" spans="1:28" customFormat="1" ht="15" x14ac:dyDescent="0.25">
      <c r="A37" s="37"/>
      <c r="B37" s="38" t="s">
        <v>38</v>
      </c>
      <c r="C37" s="79" t="s">
        <v>39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W37" s="26"/>
      <c r="Y37" s="35"/>
      <c r="Z37" s="2" t="s">
        <v>39</v>
      </c>
    </row>
    <row r="38" spans="1:28" customFormat="1" ht="23.25" x14ac:dyDescent="0.25">
      <c r="A38" s="27" t="s">
        <v>40</v>
      </c>
      <c r="B38" s="28" t="s">
        <v>41</v>
      </c>
      <c r="C38" s="77" t="s">
        <v>42</v>
      </c>
      <c r="D38" s="77"/>
      <c r="E38" s="77"/>
      <c r="F38" s="27" t="s">
        <v>43</v>
      </c>
      <c r="G38" s="29">
        <v>1</v>
      </c>
      <c r="H38" s="30">
        <v>168480</v>
      </c>
      <c r="I38" s="31"/>
      <c r="J38" s="31"/>
      <c r="K38" s="31"/>
      <c r="L38" s="32">
        <v>168480</v>
      </c>
      <c r="M38" s="31"/>
      <c r="N38" s="31"/>
      <c r="O38" s="31"/>
      <c r="W38" s="26"/>
      <c r="X38" s="2" t="s">
        <v>42</v>
      </c>
      <c r="Y38" s="35"/>
    </row>
    <row r="39" spans="1:28" customFormat="1" ht="15" x14ac:dyDescent="0.25">
      <c r="A39" s="37"/>
      <c r="B39" s="38" t="s">
        <v>44</v>
      </c>
      <c r="C39" s="79" t="s">
        <v>45</v>
      </c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W39" s="26"/>
      <c r="Y39" s="35"/>
      <c r="Z39" s="2" t="s">
        <v>45</v>
      </c>
    </row>
    <row r="40" spans="1:28" customFormat="1" ht="15" x14ac:dyDescent="0.25">
      <c r="A40" s="78" t="s">
        <v>30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33">
        <v>4311780</v>
      </c>
      <c r="M40" s="34"/>
      <c r="N40" s="34"/>
      <c r="O40" s="34"/>
      <c r="W40" s="26"/>
      <c r="Y40" s="35" t="s">
        <v>30</v>
      </c>
    </row>
    <row r="41" spans="1:28" customFormat="1" ht="15" x14ac:dyDescent="0.25">
      <c r="A41" s="78" t="s">
        <v>31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33">
        <v>8201726</v>
      </c>
      <c r="M41" s="34"/>
      <c r="N41" s="34"/>
      <c r="O41" s="34"/>
      <c r="W41" s="26"/>
      <c r="Y41" s="35" t="s">
        <v>31</v>
      </c>
    </row>
    <row r="42" spans="1:28" customFormat="1" ht="15" x14ac:dyDescent="0.25">
      <c r="A42" s="78" t="s">
        <v>46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36">
        <v>8201726</v>
      </c>
      <c r="M42" s="34"/>
      <c r="N42" s="34"/>
      <c r="O42" s="34"/>
      <c r="W42" s="26"/>
      <c r="Y42" s="35" t="s">
        <v>46</v>
      </c>
    </row>
    <row r="43" spans="1:28" customFormat="1" ht="15" x14ac:dyDescent="0.25">
      <c r="A43" s="78" t="s">
        <v>47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33">
        <v>4811780</v>
      </c>
      <c r="M43" s="34"/>
      <c r="N43" s="34"/>
      <c r="O43" s="34"/>
      <c r="AA43" s="35" t="s">
        <v>47</v>
      </c>
    </row>
    <row r="44" spans="1:28" customFormat="1" ht="15" x14ac:dyDescent="0.25">
      <c r="A44" s="78" t="s">
        <v>48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33">
        <v>9152809</v>
      </c>
      <c r="M44" s="34"/>
      <c r="N44" s="34"/>
      <c r="O44" s="34"/>
      <c r="AA44" s="35" t="s">
        <v>48</v>
      </c>
    </row>
    <row r="45" spans="1:28" customFormat="1" ht="15" x14ac:dyDescent="0.25">
      <c r="A45" s="78" t="s">
        <v>49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34"/>
      <c r="M45" s="34"/>
      <c r="N45" s="34"/>
      <c r="O45" s="34"/>
      <c r="AA45" s="35" t="s">
        <v>49</v>
      </c>
    </row>
    <row r="46" spans="1:28" customFormat="1" ht="15" x14ac:dyDescent="0.25">
      <c r="A46" s="81" t="s">
        <v>50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31"/>
      <c r="M46" s="31"/>
      <c r="N46" s="31"/>
      <c r="O46" s="31"/>
      <c r="AA46" s="35"/>
      <c r="AB46" s="2" t="s">
        <v>50</v>
      </c>
    </row>
    <row r="47" spans="1:28" customFormat="1" ht="15" x14ac:dyDescent="0.25">
      <c r="A47" s="81" t="s">
        <v>51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32">
        <v>4811780</v>
      </c>
      <c r="M47" s="31"/>
      <c r="N47" s="31"/>
      <c r="O47" s="31"/>
      <c r="AA47" s="35"/>
      <c r="AB47" s="2" t="s">
        <v>51</v>
      </c>
    </row>
    <row r="48" spans="1:28" customFormat="1" ht="15" x14ac:dyDescent="0.25">
      <c r="A48" s="81" t="s">
        <v>52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32">
        <v>5138981</v>
      </c>
      <c r="M48" s="31"/>
      <c r="N48" s="31"/>
      <c r="O48" s="31"/>
      <c r="AA48" s="35"/>
      <c r="AB48" s="2" t="s">
        <v>52</v>
      </c>
    </row>
    <row r="49" spans="1:28" customFormat="1" ht="15" x14ac:dyDescent="0.25">
      <c r="A49" s="81" t="s">
        <v>53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32">
        <v>5431903</v>
      </c>
      <c r="M49" s="31"/>
      <c r="N49" s="31"/>
      <c r="O49" s="31"/>
      <c r="AA49" s="35"/>
      <c r="AB49" s="2" t="s">
        <v>53</v>
      </c>
    </row>
    <row r="50" spans="1:28" customFormat="1" ht="15" x14ac:dyDescent="0.25">
      <c r="A50" s="81" t="s">
        <v>54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32">
        <v>5714362</v>
      </c>
      <c r="M50" s="31"/>
      <c r="N50" s="31"/>
      <c r="O50" s="31"/>
      <c r="AA50" s="35"/>
      <c r="AB50" s="2" t="s">
        <v>54</v>
      </c>
    </row>
    <row r="51" spans="1:28" customFormat="1" ht="15" x14ac:dyDescent="0.25">
      <c r="A51" s="81" t="s">
        <v>55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32">
        <v>6548659</v>
      </c>
      <c r="M51" s="31"/>
      <c r="N51" s="31"/>
      <c r="O51" s="31"/>
      <c r="AA51" s="35"/>
      <c r="AB51" s="2" t="s">
        <v>55</v>
      </c>
    </row>
    <row r="52" spans="1:28" customFormat="1" ht="15" x14ac:dyDescent="0.25">
      <c r="A52" s="81" t="s">
        <v>56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32">
        <v>6928481</v>
      </c>
      <c r="M52" s="31"/>
      <c r="N52" s="31"/>
      <c r="O52" s="31"/>
      <c r="AA52" s="35"/>
      <c r="AB52" s="2" t="s">
        <v>56</v>
      </c>
    </row>
    <row r="53" spans="1:28" customFormat="1" ht="15" x14ac:dyDescent="0.25">
      <c r="A53" s="81" t="s">
        <v>57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32">
        <v>7295690</v>
      </c>
      <c r="M53" s="31"/>
      <c r="N53" s="31"/>
      <c r="O53" s="31"/>
      <c r="AA53" s="35"/>
      <c r="AB53" s="2" t="s">
        <v>57</v>
      </c>
    </row>
    <row r="54" spans="1:28" customFormat="1" ht="15" x14ac:dyDescent="0.25">
      <c r="A54" s="81" t="s">
        <v>58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32">
        <v>7645883</v>
      </c>
      <c r="M54" s="31"/>
      <c r="N54" s="31"/>
      <c r="O54" s="31"/>
      <c r="AA54" s="35"/>
      <c r="AB54" s="2" t="s">
        <v>58</v>
      </c>
    </row>
    <row r="55" spans="1:28" customFormat="1" ht="15" x14ac:dyDescent="0.25">
      <c r="A55" s="81" t="s">
        <v>59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32">
        <v>7997594</v>
      </c>
      <c r="M55" s="31"/>
      <c r="N55" s="31"/>
      <c r="O55" s="31"/>
      <c r="AA55" s="35"/>
      <c r="AB55" s="2" t="s">
        <v>59</v>
      </c>
    </row>
    <row r="56" spans="1:28" customFormat="1" ht="15" x14ac:dyDescent="0.25">
      <c r="A56" s="81" t="s">
        <v>60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32">
        <v>8365483</v>
      </c>
      <c r="M56" s="31"/>
      <c r="N56" s="31"/>
      <c r="O56" s="31"/>
      <c r="AA56" s="35"/>
      <c r="AB56" s="2" t="s">
        <v>60</v>
      </c>
    </row>
    <row r="57" spans="1:28" customFormat="1" ht="15" x14ac:dyDescent="0.25">
      <c r="A57" s="81" t="s">
        <v>61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32">
        <v>8750295</v>
      </c>
      <c r="M57" s="31"/>
      <c r="N57" s="31"/>
      <c r="O57" s="31"/>
      <c r="AA57" s="35"/>
      <c r="AB57" s="2" t="s">
        <v>61</v>
      </c>
    </row>
    <row r="58" spans="1:28" customFormat="1" ht="15" x14ac:dyDescent="0.25">
      <c r="A58" s="81" t="s">
        <v>62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32">
        <v>9152809</v>
      </c>
      <c r="M58" s="31"/>
      <c r="N58" s="31"/>
      <c r="O58" s="31"/>
      <c r="AA58" s="35"/>
      <c r="AB58" s="2" t="s">
        <v>62</v>
      </c>
    </row>
    <row r="59" spans="1:28" customFormat="1" ht="15" x14ac:dyDescent="0.25">
      <c r="A59" s="82" t="s">
        <v>72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31"/>
      <c r="M59" s="31"/>
      <c r="N59" s="31"/>
      <c r="O59" s="31"/>
      <c r="AA59" s="35"/>
      <c r="AB59" s="2" t="s">
        <v>63</v>
      </c>
    </row>
    <row r="60" spans="1:28" customFormat="1" ht="15" x14ac:dyDescent="0.25">
      <c r="A60" s="82" t="s">
        <v>73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32">
        <f>L33</f>
        <v>951083</v>
      </c>
      <c r="M60" s="31"/>
      <c r="N60" s="31"/>
      <c r="O60" s="31"/>
      <c r="AA60" s="35"/>
      <c r="AB60" s="2" t="s">
        <v>64</v>
      </c>
    </row>
    <row r="61" spans="1:28" customFormat="1" ht="15" x14ac:dyDescent="0.25">
      <c r="A61" s="82" t="s">
        <v>74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32">
        <f>(L58-L60)*0.7</f>
        <v>5741208.1999999993</v>
      </c>
      <c r="M61" s="31"/>
      <c r="N61" s="31"/>
      <c r="O61" s="31"/>
      <c r="AA61" s="35"/>
      <c r="AB61" s="2" t="s">
        <v>65</v>
      </c>
    </row>
    <row r="62" spans="1:28" customFormat="1" ht="15" x14ac:dyDescent="0.25">
      <c r="A62" s="82" t="s">
        <v>75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32">
        <f>(L58-L60)*0.3</f>
        <v>2460517.7999999998</v>
      </c>
      <c r="M62" s="31"/>
      <c r="N62" s="31"/>
      <c r="O62" s="31"/>
      <c r="AA62" s="35"/>
      <c r="AB62" s="2" t="s">
        <v>66</v>
      </c>
    </row>
    <row r="63" spans="1:28" customFormat="1" ht="15" x14ac:dyDescent="0.25">
      <c r="A63" s="83" t="s">
        <v>76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41">
        <f>L60+L61+L62</f>
        <v>9152809</v>
      </c>
      <c r="M63" s="31"/>
      <c r="N63" s="31"/>
      <c r="O63" s="31"/>
      <c r="AA63" s="35"/>
      <c r="AB63" s="2" t="s">
        <v>67</v>
      </c>
    </row>
    <row r="64" spans="1:28" customFormat="1" ht="15" x14ac:dyDescent="0.25">
      <c r="A64" s="81" t="s">
        <v>68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30">
        <v>1830561.8</v>
      </c>
      <c r="M64" s="31"/>
      <c r="N64" s="31"/>
      <c r="O64" s="31"/>
      <c r="AA64" s="35"/>
      <c r="AB64" s="2" t="s">
        <v>68</v>
      </c>
    </row>
    <row r="65" spans="1:29" customFormat="1" ht="15" x14ac:dyDescent="0.25">
      <c r="A65" s="78" t="s">
        <v>69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36">
        <v>10983370.800000001</v>
      </c>
      <c r="M65" s="34"/>
      <c r="N65" s="34"/>
      <c r="O65" s="31"/>
      <c r="AA65" s="35"/>
      <c r="AC65" s="35" t="s">
        <v>69</v>
      </c>
    </row>
    <row r="66" spans="1:29" customFormat="1" ht="29.2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29" s="10" customFormat="1" ht="12.75" customHeight="1" x14ac:dyDescent="0.25">
      <c r="A67" s="85" t="s">
        <v>83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2.75" customHeight="1" x14ac:dyDescent="0.25">
      <c r="A68" s="86" t="s">
        <v>70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s="10" customFormat="1" ht="13.5" customHeight="1" x14ac:dyDescent="0.25">
      <c r="A69" s="7"/>
      <c r="B69" s="7"/>
      <c r="C69" s="7"/>
      <c r="D69" s="7"/>
      <c r="E69" s="7"/>
      <c r="F69" s="7"/>
      <c r="G69" s="7"/>
      <c r="H69" s="39"/>
      <c r="I69" s="40"/>
      <c r="J69" s="40"/>
      <c r="K69" s="40"/>
      <c r="L69" s="7"/>
      <c r="M69" s="7"/>
      <c r="N69" s="7"/>
      <c r="O69" s="7"/>
      <c r="P69"/>
      <c r="Q69"/>
      <c r="R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s="10" customFormat="1" ht="12.75" customHeight="1" x14ac:dyDescent="0.25">
      <c r="A70" s="85" t="s">
        <v>84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/>
      <c r="Q70"/>
      <c r="R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s="10" customFormat="1" ht="12.75" customHeight="1" x14ac:dyDescent="0.25">
      <c r="A71" s="86" t="s">
        <v>70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/>
      <c r="Q71"/>
      <c r="R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s="10" customFormat="1" ht="13.5" customHeight="1" x14ac:dyDescent="0.25">
      <c r="A72" s="7"/>
      <c r="B72" s="7"/>
      <c r="C72" s="7"/>
      <c r="D72" s="7"/>
      <c r="E72" s="7"/>
      <c r="F72" s="7"/>
      <c r="G72" s="7"/>
      <c r="H72" s="39"/>
      <c r="I72" s="40"/>
      <c r="J72" s="40"/>
      <c r="K72" s="40"/>
      <c r="L72" s="7"/>
      <c r="M72" s="7"/>
      <c r="N72" s="7"/>
      <c r="O72" s="7"/>
      <c r="P72"/>
      <c r="Q72"/>
      <c r="R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customFormat="1" ht="15" x14ac:dyDescent="0.25">
      <c r="A73" s="6"/>
      <c r="B73" s="6"/>
      <c r="C73" s="6"/>
      <c r="D73" s="6"/>
      <c r="E73" s="6"/>
      <c r="F73" s="6"/>
      <c r="G73" s="6"/>
      <c r="H73" s="7"/>
      <c r="I73" s="84"/>
      <c r="J73" s="84"/>
      <c r="K73" s="84"/>
      <c r="L73" s="6"/>
      <c r="M73" s="6"/>
      <c r="N73" s="6"/>
      <c r="O73" s="6"/>
    </row>
  </sheetData>
  <mergeCells count="69">
    <mergeCell ref="I73:K73"/>
    <mergeCell ref="A67:O67"/>
    <mergeCell ref="A68:O68"/>
    <mergeCell ref="A70:O70"/>
    <mergeCell ref="A71:O71"/>
    <mergeCell ref="A64:K64"/>
    <mergeCell ref="A65:K65"/>
    <mergeCell ref="A59:K59"/>
    <mergeCell ref="A60:K60"/>
    <mergeCell ref="A61:K61"/>
    <mergeCell ref="A62:K62"/>
    <mergeCell ref="A63:K63"/>
    <mergeCell ref="A54:K54"/>
    <mergeCell ref="A55:K55"/>
    <mergeCell ref="A56:K56"/>
    <mergeCell ref="A57:K57"/>
    <mergeCell ref="A58:K58"/>
    <mergeCell ref="A49:K49"/>
    <mergeCell ref="A50:K50"/>
    <mergeCell ref="A51:K51"/>
    <mergeCell ref="A52:K52"/>
    <mergeCell ref="A53:K53"/>
    <mergeCell ref="A44:K44"/>
    <mergeCell ref="A45:K45"/>
    <mergeCell ref="A46:K46"/>
    <mergeCell ref="A47:K47"/>
    <mergeCell ref="A48:K48"/>
    <mergeCell ref="C39:O39"/>
    <mergeCell ref="A40:K40"/>
    <mergeCell ref="A41:K41"/>
    <mergeCell ref="A42:K42"/>
    <mergeCell ref="A43:K43"/>
    <mergeCell ref="A34:K34"/>
    <mergeCell ref="A35:O35"/>
    <mergeCell ref="C36:E36"/>
    <mergeCell ref="C37:O37"/>
    <mergeCell ref="C38:E38"/>
    <mergeCell ref="C29:E29"/>
    <mergeCell ref="A30:O30"/>
    <mergeCell ref="C31:E31"/>
    <mergeCell ref="A32:K32"/>
    <mergeCell ref="A33:K33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A10:O10"/>
    <mergeCell ref="A11:O11"/>
    <mergeCell ref="A13:O13"/>
    <mergeCell ref="A14:O14"/>
    <mergeCell ref="A15:O15"/>
    <mergeCell ref="A5:D5"/>
    <mergeCell ref="J5:N5"/>
    <mergeCell ref="J7:O7"/>
    <mergeCell ref="A2:O2"/>
    <mergeCell ref="A3:C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РП-ТП-11 зам т</vt:lpstr>
      <vt:lpstr>'смета Реконструк РП-ТП-11 зам 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2024-02-26T07:57:48Z</cp:lastPrinted>
  <dcterms:created xsi:type="dcterms:W3CDTF">2020-09-30T08:50:27Z</dcterms:created>
  <dcterms:modified xsi:type="dcterms:W3CDTF">2024-02-26T07:57:55Z</dcterms:modified>
</cp:coreProperties>
</file>