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21 Тех.перевооружение РП-ТП-11 (+)\ПТЭО\"/>
    </mc:Choice>
  </mc:AlternateContent>
  <xr:revisionPtr revIDLastSave="0" documentId="13_ncr:1_{591199CF-84E3-46EC-BAA1-D7E535DEDD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РП-ТП-11 зам транс -" sheetId="1" r:id="rId1"/>
  </sheets>
  <definedNames>
    <definedName name="_xlnm.Print_Titles" localSheetId="0">'Реконструк РП-ТП-11 зам транс -'!$12:$12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1" l="1"/>
  <c r="D58" i="1" s="1"/>
  <c r="D59" i="1" l="1"/>
  <c r="D60" i="1" s="1"/>
</calcChain>
</file>

<file path=xl/sharedStrings.xml><?xml version="1.0" encoding="utf-8"?>
<sst xmlns="http://schemas.openxmlformats.org/spreadsheetml/2006/main" count="125" uniqueCount="75">
  <si>
    <t/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</si>
  <si>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</si>
  <si>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</si>
  <si>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</si>
  <si>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</si>
  <si>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</si>
  <si>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</si>
  <si>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</si>
  <si>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</si>
  <si>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</si>
  <si>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</si>
  <si>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</si>
  <si>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</si>
  <si>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</t>
  </si>
  <si>
    <t>1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</si>
  <si>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</si>
  <si>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</si>
  <si>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</si>
  <si>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</si>
  <si>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</si>
  <si>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</si>
  <si>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</si>
  <si>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</si>
  <si>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</si>
  <si>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 xml:space="preserve"> дефлятор 2026г. 4,6% ПЗ=1,046</t>
  </si>
  <si>
    <t xml:space="preserve"> дефлятор 2027г. 4,6% ПЗ=1,046</t>
  </si>
  <si>
    <t xml:space="preserve"> дефлятор 2028г. 4,6% ПЗ=1,046</t>
  </si>
  <si>
    <t xml:space="preserve"> дефлятор 2029г. 4,6% ПЗ=1,046</t>
  </si>
  <si>
    <t>Итого прямые затраты по разделу в базисных ценах</t>
  </si>
  <si>
    <t>Итого по разделу 1 Проектные работы</t>
  </si>
  <si>
    <t>Раздел 2. Электромонтажные работы 2029г.</t>
  </si>
  <si>
    <t>2</t>
  </si>
  <si>
    <t>Ячейка двухобмоточного сухого трансформатора Т 6(10,15)/НН кВ, мощность 1000 кВА</t>
  </si>
  <si>
    <t>1 ячейка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</si>
  <si>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</si>
  <si>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</si>
  <si>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РЗА и прочие шкафы (панели): прочие шкафы (панели)(шкаф контр пункт ТМ)</t>
  </si>
  <si>
    <t>1 ед.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</si>
  <si>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</si>
  <si>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2029г.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</si>
  <si>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</si>
  <si>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</si>
  <si>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</si>
  <si>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</si>
  <si>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</si>
  <si>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</si>
  <si>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Техническое перевооружение: ПС 6/0,4кВ "РП-ТП-11" (Монтаж трансформаторов Т-1, Т-2 взамен существующих)</t>
  </si>
  <si>
    <t>Исходный документ</t>
  </si>
  <si>
    <t>Расчет</t>
  </si>
  <si>
    <t>НДС (20%)</t>
  </si>
  <si>
    <t>ВСЕГО с НДС</t>
  </si>
  <si>
    <t>Стоимость по ЛСР, тыс.руб без НДС в ценах 2028 г.</t>
  </si>
  <si>
    <t>Индекс-дефлятор 2029 г.</t>
  </si>
  <si>
    <t>Итого в ценах 2029 г.</t>
  </si>
  <si>
    <t>Локальный сметный расчет на Техническое перевооружение: ПС 6/0,4кВ "РП-ТП-11" (Монтаж трансформаторов Т-1, Т-2 взамен существующих)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</si>
  <si>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</si>
  <si>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>УНЦ(2023)-П6-07</t>
  </si>
  <si>
    <t>Проектные и изыскательские работы для отдельных элементов электрических сетей стоимостью: от 6 до 10,9 млн. руб.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</si>
  <si>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</si>
  <si>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</si>
  <si>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 xml:space="preserve"> Дефлятор 2026 ПЗ=4,6% (ОЗП=4,6%; ЭМ=4,6% к расх.; ЗПМ=4,6%; МАТ=4,6% к расх.; ТЗ=4,6%; ТЗМ=4,6%)</t>
  </si>
  <si>
    <t xml:space="preserve"> Дефлятор 2027 ПЗ=4,6% (ОЗП=4,6%; ЭМ=4,6% к расх.; ЗПМ=4,6%; МАТ=4,6% к расх.; ТЗ=4,6%; ТЗМ=4,6%)</t>
  </si>
  <si>
    <t xml:space="preserve"> Дефлятор 2028 ПЗ=4,6% (ОЗП=4,6%; ЭМ=4,6% к расх.; ЗПМ=4,6%; МАТ=4,6% к расх.; ТЗ=4,6%; ТЗМ=4,6%)</t>
  </si>
  <si>
    <t xml:space="preserve"> Дефлятор 2029 ПЗ=4,6% (ОЗП=4,6%; ЭМ=4,6% к расх.; ЗПМ=4,6%; МАТ=4,6% к расх.; ТЗ=4,6%; ТЗМ=4,6%)</t>
  </si>
  <si>
    <t>Накладные расходы 108% ФОТ (от 0)</t>
  </si>
  <si>
    <t>Сметная прибыль 65% ФОТ (от 0)</t>
  </si>
  <si>
    <t>УНЦ(2023)-Т5-19-4</t>
  </si>
  <si>
    <t>Ячейка двухобмоточного сухого трансформатора 6(10,15)/НН кВ, мощность 1000 кВА</t>
  </si>
  <si>
    <t>Ц1-84-5</t>
  </si>
  <si>
    <t xml:space="preserve"> Коэффициент перехода от базового УНЦ электрических сетей (за исключением ВЛ) к уровню УНЦ Кемеровской области ПЗ=1,55 (ОЗП=1,55; ЭМ=1,55; МАТ=1,55)</t>
  </si>
  <si>
    <t>УНЦ(2023)-И12-06</t>
  </si>
  <si>
    <t>Прочий шкаф (панель)(шкаф контр пункт ТМ)</t>
  </si>
  <si>
    <t>Ц1-84-6</t>
  </si>
  <si>
    <t xml:space="preserve"> Коэффициент перехода от базового УНЦ электрических сетей (за исключением ВЛ) к уровню УНЦ Кемеровской области ПЗ=1,53 (ОЗП=1,53; ЭМ=1,53; МАТ=1,53)</t>
  </si>
  <si>
    <t>Стоимость мероприятия согласно ЛСР (10 983,37 тыс. руб. с НДС) не превышает стоимость расчета, выполненного в соответствии с укрупненными нормативами цены (18 444,67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</si>
</sst>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4" fillId="0" borderId="0" xfId="0" applyFont="1" applyAlignment="1"/>
    <xf numFmtId="0" fontId="5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49" fontId="7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9" fontId="6" fillId="0" borderId="0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right" vertical="top"/>
    </xf>
    <xf numFmtId="49" fontId="6" fillId="0" borderId="0" xfId="0" applyNumberFormat="1" applyFont="1" applyFill="1" applyBorder="1" applyAlignment="1" applyProtection="1">
      <alignment vertical="top"/>
    </xf>
    <xf numFmtId="49" fontId="9" fillId="0" borderId="0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wrapText="1"/>
    </xf>
    <xf numFmtId="4" fontId="8" fillId="0" borderId="3" xfId="0" applyNumberFormat="1" applyFont="1" applyFill="1" applyBorder="1" applyAlignment="1" applyProtection="1">
      <alignment wrapText="1"/>
    </xf>
    <xf numFmtId="164" fontId="8" fillId="0" borderId="3" xfId="0" applyNumberFormat="1" applyFont="1" applyFill="1" applyBorder="1" applyAlignment="1" applyProtection="1">
      <alignment wrapText="1"/>
    </xf>
    <xf numFmtId="4" fontId="6" fillId="0" borderId="0" xfId="0" applyNumberFormat="1" applyFont="1" applyFill="1" applyBorder="1" applyAlignment="1" applyProtection="1"/>
    <xf numFmtId="49" fontId="10" fillId="0" borderId="3" xfId="0" applyNumberFormat="1" applyFont="1" applyFill="1" applyBorder="1" applyAlignment="1" applyProtection="1">
      <alignment wrapText="1"/>
    </xf>
    <xf numFmtId="4" fontId="10" fillId="0" borderId="3" xfId="0" applyNumberFormat="1" applyFont="1" applyFill="1" applyBorder="1" applyAlignment="1" applyProtection="1">
      <alignment wrapText="1"/>
    </xf>
    <xf numFmtId="4" fontId="11" fillId="0" borderId="0" xfId="0" applyNumberFormat="1" applyFont="1" applyFill="1" applyBorder="1" applyAlignment="1" applyProtection="1">
      <alignment horizontal="right"/>
    </xf>
    <xf numFmtId="49" fontId="11" fillId="0" borderId="0" xfId="0" applyNumberFormat="1" applyFont="1" applyFill="1" applyBorder="1" applyAlignment="1" applyProtection="1"/>
    <xf numFmtId="4" fontId="8" fillId="0" borderId="3" xfId="0" applyNumberFormat="1" applyFont="1" applyFill="1" applyBorder="1" applyAlignment="1" applyProtection="1"/>
    <xf numFmtId="49" fontId="12" fillId="0" borderId="0" xfId="0" applyNumberFormat="1" applyFont="1" applyFill="1" applyBorder="1" applyAlignment="1" applyProtection="1">
      <alignment vertical="center"/>
    </xf>
    <xf numFmtId="4" fontId="8" fillId="2" borderId="3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4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wrapText="1"/>
    </xf>
    <xf numFmtId="3" fontId="13" fillId="0" borderId="0" xfId="0" applyNumberFormat="1" applyFont="1" applyFill="1" applyBorder="1" applyAlignment="1" applyProtection="1">
      <alignment horizontal="right" vertical="top" wrapText="1"/>
    </xf>
    <xf numFmtId="0" fontId="13" fillId="0" borderId="0" xfId="0" applyNumberFormat="1" applyFont="1" applyFill="1" applyBorder="1" applyAlignment="1" applyProtection="1">
      <alignment horizontal="right" vertical="top"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4" fontId="13" fillId="0" borderId="0" xfId="0" applyNumberFormat="1" applyFont="1" applyFill="1" applyBorder="1" applyAlignment="1" applyProtection="1">
      <alignment horizontal="right"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left" vertical="top" wrapText="1"/>
    </xf>
    <xf numFmtId="1" fontId="11" fillId="0" borderId="3" xfId="0" applyNumberFormat="1" applyFont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3" fontId="11" fillId="0" borderId="3" xfId="0" applyNumberFormat="1" applyFont="1" applyBorder="1" applyAlignment="1">
      <alignment horizontal="right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right" vertical="top" wrapText="1"/>
    </xf>
    <xf numFmtId="49" fontId="11" fillId="0" borderId="4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right" vertical="top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/>
    </xf>
    <xf numFmtId="0" fontId="11" fillId="0" borderId="2" xfId="0" applyFont="1" applyBorder="1"/>
    <xf numFmtId="0" fontId="11" fillId="0" borderId="2" xfId="0" applyFont="1" applyBorder="1" applyAlignment="1">
      <alignment horizontal="right"/>
    </xf>
    <xf numFmtId="0" fontId="11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3" fontId="16" fillId="0" borderId="3" xfId="0" applyNumberFormat="1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4" fontId="16" fillId="0" borderId="3" xfId="0" applyNumberFormat="1" applyFont="1" applyBorder="1" applyAlignment="1">
      <alignment horizontal="right" vertical="top" wrapText="1"/>
    </xf>
    <xf numFmtId="49" fontId="10" fillId="0" borderId="6" xfId="0" applyNumberFormat="1" applyFont="1" applyFill="1" applyBorder="1" applyAlignment="1" applyProtection="1">
      <alignment horizontal="right"/>
    </xf>
    <xf numFmtId="49" fontId="8" fillId="0" borderId="5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>
      <alignment horizontal="left" wrapText="1"/>
    </xf>
    <xf numFmtId="49" fontId="16" fillId="0" borderId="3" xfId="0" applyNumberFormat="1" applyFont="1" applyBorder="1" applyAlignment="1">
      <alignment horizontal="left" vertical="top" wrapText="1"/>
    </xf>
    <xf numFmtId="49" fontId="10" fillId="0" borderId="3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3" fillId="0" borderId="0" xfId="0" applyNumberFormat="1" applyFont="1" applyFill="1" applyBorder="1" applyAlignment="1" applyProtection="1">
      <alignment horizontal="left" vertical="top" wrapText="1"/>
    </xf>
    <xf numFmtId="49" fontId="8" fillId="0" borderId="6" xfId="0" applyNumberFormat="1" applyFont="1" applyFill="1" applyBorder="1" applyAlignment="1" applyProtection="1">
      <alignment horizontal="center" wrapText="1"/>
    </xf>
    <xf numFmtId="49" fontId="8" fillId="0" borderId="5" xfId="0" applyNumberFormat="1" applyFont="1" applyFill="1" applyBorder="1" applyAlignment="1" applyProtection="1">
      <alignment horizontal="center" wrapText="1"/>
    </xf>
    <xf numFmtId="49" fontId="8" fillId="0" borderId="7" xfId="0" applyNumberFormat="1" applyFont="1" applyFill="1" applyBorder="1" applyAlignment="1" applyProtection="1">
      <alignment horizontal="center" wrapText="1"/>
    </xf>
    <xf numFmtId="49" fontId="8" fillId="0" borderId="8" xfId="0" applyNumberFormat="1" applyFont="1" applyFill="1" applyBorder="1" applyAlignment="1" applyProtection="1">
      <alignment horizontal="center" wrapText="1"/>
    </xf>
    <xf numFmtId="49" fontId="8" fillId="0" borderId="9" xfId="0" applyNumberFormat="1" applyFont="1" applyFill="1" applyBorder="1" applyAlignment="1" applyProtection="1">
      <alignment horizontal="center" wrapText="1"/>
    </xf>
    <xf numFmtId="49" fontId="8" fillId="0" borderId="6" xfId="0" applyNumberFormat="1" applyFont="1" applyFill="1" applyBorder="1" applyAlignment="1" applyProtection="1">
      <alignment horizontal="right"/>
    </xf>
    <xf numFmtId="49" fontId="13" fillId="3" borderId="0" xfId="0" applyNumberFormat="1" applyFont="1" applyFill="1" applyBorder="1" applyAlignment="1" applyProtection="1">
      <alignment horizontal="left" vertical="top" wrapText="1"/>
    </xf>
    <xf numFmtId="49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49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7"/>
  <sheetViews>
    <sheetView tabSelected="1" topLeftCell="A40" workbookViewId="0">
      <selection activeCell="L48" sqref="L48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16.6640625" style="1" customWidth="1"/>
    <col min="4" max="4" width="23.3320312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14.4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25" customFormat="1" ht="28.5" customHeight="1" x14ac:dyDescent="0.3">
      <c r="A2" s="78" t="s">
        <v>55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25" customFormat="1" ht="21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25" customFormat="1" ht="14.4" x14ac:dyDescent="0.3">
      <c r="A4" s="6"/>
      <c r="B4" s="7" t="s">
        <v>43</v>
      </c>
      <c r="C4" s="7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T4" s="8" t="s">
        <v>44</v>
      </c>
    </row>
    <row r="5" spans="1:25" customFormat="1" ht="15.75" customHeight="1" x14ac:dyDescent="0.3">
      <c r="A5" s="6"/>
      <c r="B5" s="7" t="s">
        <v>46</v>
      </c>
      <c r="C5" s="7"/>
      <c r="D5" s="7"/>
      <c r="E5" s="7"/>
      <c r="F5" s="6"/>
      <c r="G5" s="6"/>
      <c r="H5" s="6"/>
      <c r="I5" s="6"/>
      <c r="J5" s="6"/>
      <c r="K5" s="6"/>
      <c r="L5" s="6"/>
      <c r="M5" s="6"/>
      <c r="N5" s="6"/>
      <c r="O5" s="6"/>
    </row>
    <row r="6" spans="1:25" customFormat="1" ht="14.4" x14ac:dyDescent="0.3">
      <c r="A6" s="6"/>
      <c r="B6" s="7" t="s">
        <v>45</v>
      </c>
      <c r="C6" s="7"/>
      <c r="D6" s="7"/>
      <c r="E6" s="7"/>
      <c r="F6" s="6"/>
      <c r="G6" s="6"/>
      <c r="H6" s="6"/>
      <c r="I6" s="6"/>
      <c r="J6" s="6"/>
      <c r="K6" s="6"/>
      <c r="L6" s="6"/>
      <c r="M6" s="6"/>
      <c r="N6" s="6"/>
      <c r="O6" s="6"/>
      <c r="U6" s="9" t="s">
        <v>0</v>
      </c>
    </row>
    <row r="7" spans="1:25" customFormat="1" ht="18.75" customHeight="1" x14ac:dyDescent="0.3">
      <c r="A7" s="6"/>
      <c r="B7" s="7"/>
      <c r="C7" s="7"/>
      <c r="D7" s="7"/>
      <c r="E7" s="7"/>
      <c r="F7" s="6"/>
      <c r="G7" s="6"/>
      <c r="H7" s="6"/>
      <c r="I7" s="6"/>
      <c r="J7" s="6"/>
      <c r="K7" s="6"/>
      <c r="L7" s="6"/>
      <c r="M7" s="6"/>
      <c r="N7" s="6"/>
      <c r="O7" s="6"/>
    </row>
    <row r="8" spans="1:25" customFormat="1" ht="14.4" x14ac:dyDescent="0.3">
      <c r="A8" s="3"/>
    </row>
    <row r="9" spans="1:25" customFormat="1" ht="36" customHeight="1" x14ac:dyDescent="0.3">
      <c r="A9" s="79" t="s">
        <v>1</v>
      </c>
      <c r="B9" s="79" t="s">
        <v>2</v>
      </c>
      <c r="C9" s="79" t="s">
        <v>3</v>
      </c>
      <c r="D9" s="79"/>
      <c r="E9" s="79"/>
      <c r="F9" s="79" t="s">
        <v>4</v>
      </c>
      <c r="G9" s="79" t="s">
        <v>5</v>
      </c>
      <c r="H9" s="79" t="s">
        <v>6</v>
      </c>
      <c r="I9" s="79"/>
      <c r="J9" s="79"/>
      <c r="K9" s="79"/>
      <c r="L9" s="79" t="s">
        <v>7</v>
      </c>
      <c r="M9" s="79"/>
      <c r="N9" s="79"/>
      <c r="O9" s="79"/>
    </row>
    <row r="10" spans="1:25" customFormat="1" ht="28.5" customHeight="1" x14ac:dyDescent="0.3">
      <c r="A10" s="79"/>
      <c r="B10" s="79"/>
      <c r="C10" s="79"/>
      <c r="D10" s="79"/>
      <c r="E10" s="79"/>
      <c r="F10" s="79"/>
      <c r="G10" s="79"/>
      <c r="H10" s="79" t="s">
        <v>8</v>
      </c>
      <c r="I10" s="79" t="s">
        <v>9</v>
      </c>
      <c r="J10" s="79"/>
      <c r="K10" s="79"/>
      <c r="L10" s="79" t="s">
        <v>8</v>
      </c>
      <c r="M10" s="77" t="s">
        <v>9</v>
      </c>
      <c r="N10" s="77"/>
      <c r="O10" s="77"/>
    </row>
    <row r="11" spans="1:25" customFormat="1" ht="15" customHeight="1" x14ac:dyDescent="0.3">
      <c r="A11" s="79"/>
      <c r="B11" s="79"/>
      <c r="C11" s="79"/>
      <c r="D11" s="79"/>
      <c r="E11" s="79"/>
      <c r="F11" s="79"/>
      <c r="G11" s="79"/>
      <c r="H11" s="79"/>
      <c r="I11" s="36" t="s">
        <v>10</v>
      </c>
      <c r="J11" s="36" t="s">
        <v>11</v>
      </c>
      <c r="K11" s="36" t="s">
        <v>12</v>
      </c>
      <c r="L11" s="79"/>
      <c r="M11" s="36" t="s">
        <v>10</v>
      </c>
      <c r="N11" s="36" t="s">
        <v>11</v>
      </c>
      <c r="O11" s="36" t="s">
        <v>12</v>
      </c>
    </row>
    <row r="12" spans="1:25" customFormat="1" ht="14.4" x14ac:dyDescent="0.3">
      <c r="A12" s="37">
        <v>1</v>
      </c>
      <c r="B12" s="37">
        <v>2</v>
      </c>
      <c r="C12" s="77">
        <v>3</v>
      </c>
      <c r="D12" s="77"/>
      <c r="E12" s="77"/>
      <c r="F12" s="37">
        <v>4</v>
      </c>
      <c r="G12" s="37">
        <v>5</v>
      </c>
      <c r="H12" s="37">
        <v>6</v>
      </c>
      <c r="I12" s="37">
        <v>7</v>
      </c>
      <c r="J12" s="37">
        <v>8</v>
      </c>
      <c r="K12" s="37">
        <v>9</v>
      </c>
      <c r="L12" s="37">
        <v>10</v>
      </c>
      <c r="M12" s="37">
        <v>11</v>
      </c>
      <c r="N12" s="37">
        <v>12</v>
      </c>
      <c r="O12" s="37">
        <v>13</v>
      </c>
    </row>
    <row r="13" spans="1:25" customFormat="1" ht="14.4" customHeight="1" x14ac:dyDescent="0.3">
      <c r="A13" s="63" t="s">
        <v>13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W13" s="4" t="s">
        <v>13</v>
      </c>
    </row>
    <row r="14" spans="1:25" customFormat="1" ht="31.8" customHeight="1" x14ac:dyDescent="0.3">
      <c r="A14" s="38" t="s">
        <v>14</v>
      </c>
      <c r="B14" s="39" t="s">
        <v>56</v>
      </c>
      <c r="C14" s="64" t="s">
        <v>57</v>
      </c>
      <c r="D14" s="64"/>
      <c r="E14" s="64"/>
      <c r="F14" s="38" t="s">
        <v>16</v>
      </c>
      <c r="G14" s="40">
        <v>1</v>
      </c>
      <c r="H14" s="41">
        <v>936842.85</v>
      </c>
      <c r="I14" s="42"/>
      <c r="J14" s="42"/>
      <c r="K14" s="42"/>
      <c r="L14" s="43">
        <v>936843</v>
      </c>
      <c r="M14" s="42"/>
      <c r="N14" s="42"/>
      <c r="O14" s="42"/>
      <c r="W14" s="4"/>
      <c r="X14" s="2" t="s">
        <v>15</v>
      </c>
    </row>
    <row r="15" spans="1:25" customFormat="1" ht="14.4" customHeight="1" x14ac:dyDescent="0.3">
      <c r="A15" s="44"/>
      <c r="B15" s="45"/>
      <c r="C15" s="65" t="s">
        <v>58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6"/>
      <c r="W15" s="4"/>
      <c r="Y15" s="2" t="s">
        <v>17</v>
      </c>
    </row>
    <row r="16" spans="1:25" customFormat="1" ht="14.4" customHeight="1" x14ac:dyDescent="0.3">
      <c r="A16" s="44"/>
      <c r="B16" s="45"/>
      <c r="C16" s="65" t="s">
        <v>59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6"/>
      <c r="W16" s="4"/>
      <c r="Y16" s="2" t="s">
        <v>18</v>
      </c>
    </row>
    <row r="17" spans="1:26" customFormat="1" ht="14.4" customHeight="1" x14ac:dyDescent="0.3">
      <c r="A17" s="44"/>
      <c r="B17" s="45"/>
      <c r="C17" s="65" t="s">
        <v>60</v>
      </c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6"/>
      <c r="W17" s="4"/>
      <c r="Y17" s="2" t="s">
        <v>19</v>
      </c>
    </row>
    <row r="18" spans="1:26" customFormat="1" ht="14.4" customHeight="1" x14ac:dyDescent="0.3">
      <c r="A18" s="44"/>
      <c r="B18" s="45"/>
      <c r="C18" s="65" t="s">
        <v>61</v>
      </c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6"/>
      <c r="W18" s="4"/>
      <c r="Y18" s="2" t="s">
        <v>20</v>
      </c>
    </row>
    <row r="19" spans="1:26" customFormat="1" ht="14.4" customHeight="1" x14ac:dyDescent="0.3">
      <c r="A19" s="44"/>
      <c r="B19" s="45"/>
      <c r="C19" s="65" t="s">
        <v>62</v>
      </c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6"/>
      <c r="W19" s="4"/>
      <c r="Y19" s="2" t="s">
        <v>21</v>
      </c>
    </row>
    <row r="20" spans="1:26" customFormat="1" ht="14.4" customHeight="1" x14ac:dyDescent="0.3">
      <c r="A20" s="44"/>
      <c r="B20" s="45"/>
      <c r="C20" s="65" t="s">
        <v>63</v>
      </c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6"/>
      <c r="W20" s="4"/>
      <c r="Y20" s="2" t="s">
        <v>22</v>
      </c>
    </row>
    <row r="21" spans="1:26" customFormat="1" ht="14.4" customHeight="1" x14ac:dyDescent="0.3">
      <c r="A21" s="46"/>
      <c r="B21" s="47"/>
      <c r="C21" s="47"/>
      <c r="D21" s="47"/>
      <c r="E21" s="48" t="s">
        <v>64</v>
      </c>
      <c r="F21" s="49"/>
      <c r="G21" s="50"/>
      <c r="H21" s="51"/>
      <c r="I21" s="51"/>
      <c r="J21" s="51"/>
      <c r="K21" s="51"/>
      <c r="L21" s="52"/>
      <c r="M21" s="53"/>
      <c r="N21" s="54"/>
      <c r="O21" s="55"/>
      <c r="W21" s="4"/>
      <c r="Y21" s="2" t="s">
        <v>23</v>
      </c>
    </row>
    <row r="22" spans="1:26" customFormat="1" ht="14.4" customHeight="1" x14ac:dyDescent="0.3">
      <c r="A22" s="46"/>
      <c r="B22" s="47"/>
      <c r="C22" s="47"/>
      <c r="D22" s="47"/>
      <c r="E22" s="48" t="s">
        <v>65</v>
      </c>
      <c r="F22" s="49"/>
      <c r="G22" s="50"/>
      <c r="H22" s="51"/>
      <c r="I22" s="51"/>
      <c r="J22" s="51"/>
      <c r="K22" s="51"/>
      <c r="L22" s="52"/>
      <c r="M22" s="53"/>
      <c r="N22" s="54"/>
      <c r="O22" s="55"/>
      <c r="W22" s="4"/>
      <c r="Y22" s="2" t="s">
        <v>24</v>
      </c>
    </row>
    <row r="23" spans="1:26" customFormat="1" ht="14.4" customHeight="1" x14ac:dyDescent="0.3">
      <c r="A23" s="62" t="s">
        <v>28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56">
        <v>936843</v>
      </c>
      <c r="M23" s="57"/>
      <c r="N23" s="57"/>
      <c r="O23" s="57"/>
      <c r="W23" s="4"/>
      <c r="Y23" s="2" t="s">
        <v>25</v>
      </c>
    </row>
    <row r="24" spans="1:26" customFormat="1" ht="14.4" customHeight="1" x14ac:dyDescent="0.3">
      <c r="A24" s="62" t="s">
        <v>29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58">
        <v>936843</v>
      </c>
      <c r="M24" s="57"/>
      <c r="N24" s="57"/>
      <c r="O24" s="57"/>
      <c r="W24" s="4"/>
      <c r="Y24" s="2" t="s">
        <v>26</v>
      </c>
    </row>
    <row r="25" spans="1:26" customFormat="1" ht="14.4" customHeight="1" x14ac:dyDescent="0.3">
      <c r="A25" s="63" t="s">
        <v>30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W25" s="4"/>
      <c r="Y25" s="2" t="s">
        <v>27</v>
      </c>
    </row>
    <row r="26" spans="1:26" customFormat="1" ht="14.4" customHeight="1" x14ac:dyDescent="0.3">
      <c r="A26" s="38" t="s">
        <v>31</v>
      </c>
      <c r="B26" s="39" t="s">
        <v>66</v>
      </c>
      <c r="C26" s="64" t="s">
        <v>67</v>
      </c>
      <c r="D26" s="64"/>
      <c r="E26" s="64"/>
      <c r="F26" s="38" t="s">
        <v>33</v>
      </c>
      <c r="G26" s="40">
        <v>2</v>
      </c>
      <c r="H26" s="41">
        <v>6951547.1500000004</v>
      </c>
      <c r="I26" s="42"/>
      <c r="J26" s="42"/>
      <c r="K26" s="42"/>
      <c r="L26" s="43">
        <v>13903094</v>
      </c>
      <c r="M26" s="42"/>
      <c r="N26" s="42"/>
      <c r="O26" s="42"/>
      <c r="W26" s="4"/>
      <c r="Z26" s="5" t="s">
        <v>28</v>
      </c>
    </row>
    <row r="27" spans="1:26" customFormat="1" ht="14.4" customHeight="1" x14ac:dyDescent="0.3">
      <c r="A27" s="44"/>
      <c r="B27" s="45" t="s">
        <v>68</v>
      </c>
      <c r="C27" s="65" t="s">
        <v>69</v>
      </c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6"/>
      <c r="W27" s="4"/>
      <c r="Z27" s="5" t="s">
        <v>29</v>
      </c>
    </row>
    <row r="28" spans="1:26" customFormat="1" ht="14.4" customHeight="1" x14ac:dyDescent="0.3">
      <c r="A28" s="44"/>
      <c r="B28" s="45"/>
      <c r="C28" s="65" t="s">
        <v>58</v>
      </c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6"/>
      <c r="W28" s="4" t="s">
        <v>30</v>
      </c>
      <c r="Z28" s="5"/>
    </row>
    <row r="29" spans="1:26" customFormat="1" ht="31.8" customHeight="1" x14ac:dyDescent="0.3">
      <c r="A29" s="44"/>
      <c r="B29" s="45"/>
      <c r="C29" s="65" t="s">
        <v>59</v>
      </c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6"/>
      <c r="W29" s="4"/>
      <c r="X29" s="2" t="s">
        <v>32</v>
      </c>
      <c r="Z29" s="5"/>
    </row>
    <row r="30" spans="1:26" customFormat="1" ht="14.4" customHeight="1" x14ac:dyDescent="0.3">
      <c r="A30" s="44"/>
      <c r="B30" s="45"/>
      <c r="C30" s="65" t="s">
        <v>60</v>
      </c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6"/>
      <c r="W30" s="4"/>
      <c r="Y30" s="2" t="s">
        <v>34</v>
      </c>
      <c r="Z30" s="5"/>
    </row>
    <row r="31" spans="1:26" customFormat="1" ht="14.4" customHeight="1" x14ac:dyDescent="0.3">
      <c r="A31" s="44"/>
      <c r="B31" s="45"/>
      <c r="C31" s="65" t="s">
        <v>61</v>
      </c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6"/>
      <c r="W31" s="4"/>
      <c r="Y31" s="2" t="s">
        <v>17</v>
      </c>
      <c r="Z31" s="5"/>
    </row>
    <row r="32" spans="1:26" customFormat="1" ht="14.4" customHeight="1" x14ac:dyDescent="0.3">
      <c r="A32" s="44"/>
      <c r="B32" s="45"/>
      <c r="C32" s="65" t="s">
        <v>62</v>
      </c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6"/>
      <c r="W32" s="4"/>
      <c r="Y32" s="2" t="s">
        <v>18</v>
      </c>
      <c r="Z32" s="5"/>
    </row>
    <row r="33" spans="1:26" customFormat="1" ht="14.4" customHeight="1" x14ac:dyDescent="0.3">
      <c r="A33" s="44"/>
      <c r="B33" s="45"/>
      <c r="C33" s="65" t="s">
        <v>63</v>
      </c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6"/>
      <c r="W33" s="4"/>
      <c r="Y33" s="2" t="s">
        <v>19</v>
      </c>
      <c r="Z33" s="5"/>
    </row>
    <row r="34" spans="1:26" customFormat="1" ht="14.4" customHeight="1" x14ac:dyDescent="0.3">
      <c r="A34" s="46"/>
      <c r="B34" s="47"/>
      <c r="C34" s="47"/>
      <c r="D34" s="47"/>
      <c r="E34" s="48" t="s">
        <v>64</v>
      </c>
      <c r="F34" s="49"/>
      <c r="G34" s="50"/>
      <c r="H34" s="51"/>
      <c r="I34" s="51"/>
      <c r="J34" s="51"/>
      <c r="K34" s="51"/>
      <c r="L34" s="52"/>
      <c r="M34" s="53"/>
      <c r="N34" s="54"/>
      <c r="O34" s="55"/>
      <c r="W34" s="4"/>
      <c r="Y34" s="2" t="s">
        <v>20</v>
      </c>
      <c r="Z34" s="5"/>
    </row>
    <row r="35" spans="1:26" customFormat="1" ht="14.4" customHeight="1" x14ac:dyDescent="0.3">
      <c r="A35" s="46"/>
      <c r="B35" s="47"/>
      <c r="C35" s="47"/>
      <c r="D35" s="47"/>
      <c r="E35" s="48" t="s">
        <v>65</v>
      </c>
      <c r="F35" s="49"/>
      <c r="G35" s="50"/>
      <c r="H35" s="51"/>
      <c r="I35" s="51"/>
      <c r="J35" s="51"/>
      <c r="K35" s="51"/>
      <c r="L35" s="52"/>
      <c r="M35" s="53"/>
      <c r="N35" s="54"/>
      <c r="O35" s="55"/>
      <c r="W35" s="4"/>
      <c r="Y35" s="2" t="s">
        <v>21</v>
      </c>
      <c r="Z35" s="5"/>
    </row>
    <row r="36" spans="1:26" customFormat="1" ht="14.4" customHeight="1" x14ac:dyDescent="0.3">
      <c r="A36" s="38" t="s">
        <v>35</v>
      </c>
      <c r="B36" s="39" t="s">
        <v>70</v>
      </c>
      <c r="C36" s="64" t="s">
        <v>71</v>
      </c>
      <c r="D36" s="64"/>
      <c r="E36" s="64"/>
      <c r="F36" s="38" t="s">
        <v>37</v>
      </c>
      <c r="G36" s="40">
        <v>1</v>
      </c>
      <c r="H36" s="41">
        <v>530623.84</v>
      </c>
      <c r="I36" s="42"/>
      <c r="J36" s="42"/>
      <c r="K36" s="42"/>
      <c r="L36" s="43">
        <v>530624</v>
      </c>
      <c r="M36" s="42"/>
      <c r="N36" s="42"/>
      <c r="O36" s="42"/>
      <c r="W36" s="4"/>
      <c r="Y36" s="2" t="s">
        <v>22</v>
      </c>
      <c r="Z36" s="5"/>
    </row>
    <row r="37" spans="1:26" customFormat="1" ht="14.4" customHeight="1" x14ac:dyDescent="0.3">
      <c r="A37" s="44"/>
      <c r="B37" s="45" t="s">
        <v>72</v>
      </c>
      <c r="C37" s="65" t="s">
        <v>73</v>
      </c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6"/>
      <c r="W37" s="4"/>
      <c r="Y37" s="2" t="s">
        <v>23</v>
      </c>
      <c r="Z37" s="5"/>
    </row>
    <row r="38" spans="1:26" customFormat="1" ht="14.4" customHeight="1" x14ac:dyDescent="0.3">
      <c r="A38" s="44"/>
      <c r="B38" s="45"/>
      <c r="C38" s="65" t="s">
        <v>58</v>
      </c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6"/>
      <c r="W38" s="4"/>
      <c r="Y38" s="2" t="s">
        <v>24</v>
      </c>
      <c r="Z38" s="5"/>
    </row>
    <row r="39" spans="1:26" customFormat="1" ht="14.4" customHeight="1" x14ac:dyDescent="0.3">
      <c r="A39" s="44"/>
      <c r="B39" s="45"/>
      <c r="C39" s="65" t="s">
        <v>59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6"/>
      <c r="W39" s="4"/>
      <c r="Y39" s="2" t="s">
        <v>25</v>
      </c>
      <c r="Z39" s="5"/>
    </row>
    <row r="40" spans="1:26" customFormat="1" ht="14.4" customHeight="1" x14ac:dyDescent="0.3">
      <c r="A40" s="44"/>
      <c r="B40" s="45"/>
      <c r="C40" s="65" t="s">
        <v>60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6"/>
      <c r="W40" s="4"/>
      <c r="Y40" s="2" t="s">
        <v>26</v>
      </c>
      <c r="Z40" s="5"/>
    </row>
    <row r="41" spans="1:26" customFormat="1" ht="14.4" customHeight="1" x14ac:dyDescent="0.3">
      <c r="A41" s="44"/>
      <c r="B41" s="45"/>
      <c r="C41" s="65" t="s">
        <v>61</v>
      </c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6"/>
      <c r="W41" s="4"/>
      <c r="Y41" s="2" t="s">
        <v>27</v>
      </c>
      <c r="Z41" s="5"/>
    </row>
    <row r="42" spans="1:26" customFormat="1" ht="21.6" customHeight="1" x14ac:dyDescent="0.3">
      <c r="A42" s="44"/>
      <c r="B42" s="45"/>
      <c r="C42" s="65" t="s">
        <v>62</v>
      </c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6"/>
      <c r="W42" s="4"/>
      <c r="X42" s="2" t="s">
        <v>36</v>
      </c>
      <c r="Z42" s="5"/>
    </row>
    <row r="43" spans="1:26" customFormat="1" ht="14.4" customHeight="1" x14ac:dyDescent="0.3">
      <c r="A43" s="44"/>
      <c r="B43" s="45"/>
      <c r="C43" s="65" t="s">
        <v>63</v>
      </c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6"/>
      <c r="W43" s="4"/>
      <c r="Y43" s="2" t="s">
        <v>38</v>
      </c>
      <c r="Z43" s="5"/>
    </row>
    <row r="44" spans="1:26" customFormat="1" ht="14.4" customHeight="1" x14ac:dyDescent="0.3">
      <c r="A44" s="46"/>
      <c r="B44" s="47"/>
      <c r="C44" s="47"/>
      <c r="D44" s="47"/>
      <c r="E44" s="48" t="s">
        <v>64</v>
      </c>
      <c r="F44" s="49"/>
      <c r="G44" s="50"/>
      <c r="H44" s="51"/>
      <c r="I44" s="51"/>
      <c r="J44" s="51"/>
      <c r="K44" s="51"/>
      <c r="L44" s="52"/>
      <c r="M44" s="53"/>
      <c r="N44" s="54"/>
      <c r="O44" s="55"/>
      <c r="W44" s="4"/>
      <c r="Y44" s="2" t="s">
        <v>17</v>
      </c>
      <c r="Z44" s="5"/>
    </row>
    <row r="45" spans="1:26" customFormat="1" ht="14.4" customHeight="1" x14ac:dyDescent="0.3">
      <c r="A45" s="46"/>
      <c r="B45" s="47"/>
      <c r="C45" s="47"/>
      <c r="D45" s="47"/>
      <c r="E45" s="48" t="s">
        <v>65</v>
      </c>
      <c r="F45" s="49"/>
      <c r="G45" s="50"/>
      <c r="H45" s="51"/>
      <c r="I45" s="51"/>
      <c r="J45" s="51"/>
      <c r="K45" s="51"/>
      <c r="L45" s="52"/>
      <c r="M45" s="53"/>
      <c r="N45" s="54"/>
      <c r="O45" s="55"/>
      <c r="W45" s="4"/>
      <c r="Y45" s="2" t="s">
        <v>18</v>
      </c>
      <c r="Z45" s="5"/>
    </row>
    <row r="46" spans="1:26" customFormat="1" ht="14.4" customHeight="1" x14ac:dyDescent="0.3">
      <c r="A46" s="62" t="s">
        <v>28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56">
        <v>14433718</v>
      </c>
      <c r="M46" s="57"/>
      <c r="N46" s="57"/>
      <c r="O46" s="57"/>
      <c r="W46" s="4"/>
      <c r="Y46" s="2" t="s">
        <v>19</v>
      </c>
      <c r="Z46" s="5"/>
    </row>
    <row r="47" spans="1:26" customFormat="1" ht="14.4" customHeight="1" x14ac:dyDescent="0.3">
      <c r="A47" s="62" t="s">
        <v>39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58">
        <v>14433718</v>
      </c>
      <c r="M47" s="57"/>
      <c r="N47" s="57"/>
      <c r="O47" s="57"/>
      <c r="W47" s="4"/>
      <c r="Y47" s="2" t="s">
        <v>20</v>
      </c>
      <c r="Z47" s="5"/>
    </row>
    <row r="48" spans="1:26" customFormat="1" ht="14.4" customHeight="1" x14ac:dyDescent="0.3">
      <c r="A48" s="62" t="s">
        <v>40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56">
        <v>15370561</v>
      </c>
      <c r="M48" s="57"/>
      <c r="N48" s="57"/>
      <c r="O48" s="57"/>
      <c r="W48" s="4"/>
      <c r="Y48" s="2" t="s">
        <v>21</v>
      </c>
      <c r="Z48" s="5"/>
    </row>
    <row r="49" spans="1:29" customFormat="1" ht="14.4" customHeight="1" x14ac:dyDescent="0.3">
      <c r="A49" s="67" t="s">
        <v>41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41">
        <v>3074112.2</v>
      </c>
      <c r="M49" s="42"/>
      <c r="N49" s="42"/>
      <c r="O49" s="42"/>
      <c r="W49" s="4"/>
      <c r="Y49" s="2" t="s">
        <v>26</v>
      </c>
      <c r="Z49" s="5"/>
    </row>
    <row r="50" spans="1:29" customFormat="1" ht="14.4" customHeight="1" x14ac:dyDescent="0.3">
      <c r="A50" s="62" t="s">
        <v>42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58">
        <v>18444673.199999999</v>
      </c>
      <c r="M50" s="57"/>
      <c r="N50" s="57"/>
      <c r="O50" s="42"/>
      <c r="W50" s="4"/>
      <c r="Y50" s="2" t="s">
        <v>27</v>
      </c>
      <c r="Z50" s="5"/>
    </row>
    <row r="51" spans="1:29" customFormat="1" ht="14.4" x14ac:dyDescent="0.3">
      <c r="A51" s="76" t="s">
        <v>40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31">
        <v>9152810</v>
      </c>
      <c r="M51" s="32"/>
      <c r="N51" s="32"/>
      <c r="O51" s="32"/>
      <c r="AA51" s="5" t="s">
        <v>40</v>
      </c>
    </row>
    <row r="52" spans="1:29" customFormat="1" ht="14.4" x14ac:dyDescent="0.3">
      <c r="A52" s="68" t="s">
        <v>41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33">
        <v>1830562</v>
      </c>
      <c r="M52" s="34"/>
      <c r="N52" s="34"/>
      <c r="O52" s="34"/>
      <c r="AA52" s="5"/>
      <c r="AB52" s="2" t="s">
        <v>41</v>
      </c>
    </row>
    <row r="53" spans="1:29" customFormat="1" ht="14.4" x14ac:dyDescent="0.3">
      <c r="A53" s="69" t="s">
        <v>42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35">
        <v>10983372</v>
      </c>
      <c r="M53" s="32"/>
      <c r="N53" s="32"/>
      <c r="O53" s="34"/>
      <c r="AA53" s="5"/>
      <c r="AC53" s="5" t="s">
        <v>42</v>
      </c>
    </row>
    <row r="54" spans="1:29" s="11" customFormat="1" ht="12.75" customHeight="1" x14ac:dyDescent="0.3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/>
      <c r="Q54"/>
      <c r="R54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</row>
    <row r="55" spans="1:29" s="11" customFormat="1" ht="13.5" customHeight="1" x14ac:dyDescent="0.3">
      <c r="A55" s="12"/>
      <c r="B55" s="13" t="s">
        <v>47</v>
      </c>
      <c r="C55" s="70" t="s">
        <v>48</v>
      </c>
      <c r="D55" s="71"/>
      <c r="E55" s="12"/>
      <c r="F55" s="12"/>
      <c r="G55" s="12"/>
      <c r="H55" s="14"/>
      <c r="I55" s="15"/>
      <c r="J55" s="15"/>
      <c r="K55" s="15"/>
      <c r="L55" s="12"/>
      <c r="M55" s="12"/>
      <c r="N55" s="12"/>
      <c r="O55" s="12"/>
      <c r="P55"/>
      <c r="Q55"/>
      <c r="R55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</row>
    <row r="56" spans="1:29" s="11" customFormat="1" ht="39" customHeight="1" x14ac:dyDescent="0.3">
      <c r="A56" s="16"/>
      <c r="B56" s="72" t="s">
        <v>54</v>
      </c>
      <c r="C56" s="17" t="s">
        <v>51</v>
      </c>
      <c r="D56" s="18">
        <f>L51/D57/1000</f>
        <v>8750.2963671128091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/>
      <c r="Q56"/>
      <c r="R5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</row>
    <row r="57" spans="1:29" s="11" customFormat="1" ht="27" x14ac:dyDescent="0.3">
      <c r="A57" s="10"/>
      <c r="B57" s="73"/>
      <c r="C57" s="17" t="s">
        <v>52</v>
      </c>
      <c r="D57" s="19">
        <v>1.046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/>
      <c r="Q57"/>
      <c r="R57" s="20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</row>
    <row r="58" spans="1:29" s="11" customFormat="1" ht="40.5" customHeight="1" x14ac:dyDescent="0.3">
      <c r="A58" s="12"/>
      <c r="B58" s="74"/>
      <c r="C58" s="21" t="s">
        <v>53</v>
      </c>
      <c r="D58" s="22">
        <f>D56*D57</f>
        <v>9152.81</v>
      </c>
      <c r="E58" s="20"/>
      <c r="F58" s="12"/>
      <c r="G58" s="12"/>
      <c r="H58" s="14"/>
      <c r="I58" s="15"/>
      <c r="J58" s="15"/>
      <c r="K58" s="15"/>
      <c r="L58" s="12"/>
      <c r="M58" s="12"/>
      <c r="N58" s="12"/>
      <c r="O58" s="12"/>
      <c r="P58"/>
      <c r="Q58"/>
      <c r="R58" s="23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</row>
    <row r="59" spans="1:29" customFormat="1" ht="14.4" x14ac:dyDescent="0.3">
      <c r="A59" s="24"/>
      <c r="B59" s="75" t="s">
        <v>49</v>
      </c>
      <c r="C59" s="60"/>
      <c r="D59" s="25">
        <f>D58*0.2</f>
        <v>1830.5619999999999</v>
      </c>
      <c r="E59" s="23"/>
      <c r="F59" s="24"/>
      <c r="G59" s="24"/>
      <c r="H59" s="12"/>
      <c r="I59" s="26"/>
      <c r="J59" s="26"/>
      <c r="K59" s="26"/>
      <c r="L59" s="24"/>
      <c r="M59" s="24"/>
      <c r="N59" s="24"/>
      <c r="O59" s="24"/>
      <c r="R59" s="23"/>
    </row>
    <row r="60" spans="1:29" customFormat="1" ht="14.4" x14ac:dyDescent="0.3">
      <c r="A60" s="24"/>
      <c r="B60" s="59" t="s">
        <v>50</v>
      </c>
      <c r="C60" s="60"/>
      <c r="D60" s="27">
        <f>D58+D59</f>
        <v>10983.371999999999</v>
      </c>
      <c r="E60" s="23"/>
      <c r="F60" s="24"/>
      <c r="G60" s="24"/>
      <c r="H60" s="12"/>
      <c r="I60" s="26"/>
      <c r="J60" s="26"/>
      <c r="K60" s="26"/>
      <c r="L60" s="24"/>
      <c r="M60" s="24"/>
      <c r="N60" s="24"/>
      <c r="O60" s="24"/>
      <c r="R60" s="23"/>
    </row>
    <row r="61" spans="1:29" s="28" customFormat="1" ht="11.25" customHeight="1" x14ac:dyDescent="0.2">
      <c r="E61" s="29"/>
      <c r="R61" s="2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</row>
    <row r="62" spans="1:29" s="28" customFormat="1" ht="11.25" customHeight="1" x14ac:dyDescent="0.2">
      <c r="E62" s="2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</row>
    <row r="63" spans="1:29" s="28" customFormat="1" ht="11.25" customHeight="1" x14ac:dyDescent="0.2">
      <c r="B63" s="61" t="s">
        <v>74</v>
      </c>
      <c r="C63" s="61"/>
      <c r="D63" s="61"/>
      <c r="E63" s="2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</row>
    <row r="64" spans="1:29" s="28" customFormat="1" ht="11.25" customHeight="1" x14ac:dyDescent="0.2">
      <c r="B64" s="61"/>
      <c r="C64" s="61"/>
      <c r="D64" s="61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</row>
    <row r="65" spans="2:29" s="28" customFormat="1" ht="11.25" customHeight="1" x14ac:dyDescent="0.2">
      <c r="B65" s="61"/>
      <c r="C65" s="61"/>
      <c r="D65" s="6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</row>
    <row r="66" spans="2:29" s="28" customFormat="1" ht="11.25" customHeight="1" x14ac:dyDescent="0.2">
      <c r="B66" s="61"/>
      <c r="C66" s="61"/>
      <c r="D66" s="61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</row>
    <row r="67" spans="2:29" s="28" customFormat="1" ht="11.25" customHeight="1" x14ac:dyDescent="0.2">
      <c r="B67" s="61"/>
      <c r="C67" s="61"/>
      <c r="D67" s="61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</row>
  </sheetData>
  <mergeCells count="53">
    <mergeCell ref="A2:O2"/>
    <mergeCell ref="A9:A11"/>
    <mergeCell ref="B9:B11"/>
    <mergeCell ref="C9:E11"/>
    <mergeCell ref="F9:F11"/>
    <mergeCell ref="G9:G11"/>
    <mergeCell ref="H9:K9"/>
    <mergeCell ref="L9:O9"/>
    <mergeCell ref="H10:H11"/>
    <mergeCell ref="I10:K10"/>
    <mergeCell ref="L10:L11"/>
    <mergeCell ref="M10:O10"/>
    <mergeCell ref="C12:E12"/>
    <mergeCell ref="A13:O13"/>
    <mergeCell ref="C14:E14"/>
    <mergeCell ref="C15:O15"/>
    <mergeCell ref="C16:O16"/>
    <mergeCell ref="C32:O32"/>
    <mergeCell ref="C33:O33"/>
    <mergeCell ref="C30:O30"/>
    <mergeCell ref="C31:O31"/>
    <mergeCell ref="C17:O17"/>
    <mergeCell ref="C18:O18"/>
    <mergeCell ref="C19:O19"/>
    <mergeCell ref="C20:O20"/>
    <mergeCell ref="C43:O43"/>
    <mergeCell ref="C37:O37"/>
    <mergeCell ref="C38:O38"/>
    <mergeCell ref="C39:O39"/>
    <mergeCell ref="C40:O40"/>
    <mergeCell ref="C41:O41"/>
    <mergeCell ref="A51:K51"/>
    <mergeCell ref="A49:K49"/>
    <mergeCell ref="A50:K50"/>
    <mergeCell ref="A52:K52"/>
    <mergeCell ref="A53:K53"/>
    <mergeCell ref="C55:D55"/>
    <mergeCell ref="B56:B58"/>
    <mergeCell ref="B59:C59"/>
    <mergeCell ref="B60:C60"/>
    <mergeCell ref="B63:D67"/>
    <mergeCell ref="A23:K23"/>
    <mergeCell ref="A24:K24"/>
    <mergeCell ref="A25:O25"/>
    <mergeCell ref="C26:E26"/>
    <mergeCell ref="C27:O27"/>
    <mergeCell ref="C28:O28"/>
    <mergeCell ref="C29:O29"/>
    <mergeCell ref="C36:E36"/>
    <mergeCell ref="C42:O42"/>
    <mergeCell ref="A46:K46"/>
    <mergeCell ref="A47:K47"/>
    <mergeCell ref="A48:K48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РП-ТП-11 зам транс -</vt:lpstr>
      <vt:lpstr>'Реконструк РП-ТП-11 зам транс -'!Заголовки_для_печати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2024-08-08T06:19:38Z</dcterms:modified>
</cp:coreProperties>
</file>